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<sst xmlns="http://schemas.openxmlformats.org/spreadsheetml/2006/main" count="256" uniqueCount="210">
  <si>
    <t>Unité</t>
  </si>
  <si>
    <t>kg</t>
  </si>
  <si>
    <t>Masse tractée</t>
  </si>
  <si>
    <t>m</t>
  </si>
  <si>
    <t>Valeur</t>
  </si>
  <si>
    <t>Gonflables</t>
  </si>
  <si>
    <t>Bandage caoutchouc</t>
  </si>
  <si>
    <t>Bandage fer</t>
  </si>
  <si>
    <t>Bois</t>
  </si>
  <si>
    <t>Pavés béton</t>
  </si>
  <si>
    <t>Pavés pierre naturelle</t>
  </si>
  <si>
    <t>Type de Roue ou de Patin (traineau) :</t>
  </si>
  <si>
    <t>Chemin de terre avec trous et cailloux</t>
  </si>
  <si>
    <t>Poids</t>
  </si>
  <si>
    <t>Taille</t>
  </si>
  <si>
    <t>%</t>
  </si>
  <si>
    <t>Neige légère (&lt;5 cm)</t>
  </si>
  <si>
    <t>Neige moyenne (5 à 15 cm)</t>
  </si>
  <si>
    <t>Neige profonde (15 cm &lt; )</t>
  </si>
  <si>
    <t>Choix 1-11 :</t>
  </si>
  <si>
    <t>Vitesse de déplacement</t>
  </si>
  <si>
    <t>m/s</t>
  </si>
  <si>
    <t>km/h</t>
  </si>
  <si>
    <t>°</t>
  </si>
  <si>
    <t>Pente (m en haut. pour 100 m parcouru)</t>
  </si>
  <si>
    <t>Choix 1-8 :</t>
  </si>
  <si>
    <t>W</t>
  </si>
  <si>
    <t>CV</t>
  </si>
  <si>
    <t>Kg.force</t>
  </si>
  <si>
    <t>Diamètre Roues Avant</t>
  </si>
  <si>
    <t>Diamètre Roues Arrière</t>
  </si>
  <si>
    <t>si Patins, matériaux utilisé :</t>
  </si>
  <si>
    <t>Métal</t>
  </si>
  <si>
    <t>Plastique</t>
  </si>
  <si>
    <t>Si  charge sur roues :</t>
  </si>
  <si>
    <t>Si  charge sur Patins :</t>
  </si>
  <si>
    <t>Nombre à l'avant</t>
  </si>
  <si>
    <t>Nombre à l'arrière</t>
  </si>
  <si>
    <t>Largeur</t>
  </si>
  <si>
    <t>Longueur</t>
  </si>
  <si>
    <t>nbre</t>
  </si>
  <si>
    <t>Estimation du coeff. de frottement du sol :</t>
  </si>
  <si>
    <t>http://www.sosdevoirs.org/fiches/sciences/niveau-intermediaire-superieur/physique/les-forces/forces-de-frottement</t>
  </si>
  <si>
    <t>http://profs.cmaisonneuve.qc.ca/svezina/nya/note_nya/NYA_XXI_Chap%202.5a.pdf</t>
  </si>
  <si>
    <t>Largeur bande roulement (BR)</t>
  </si>
  <si>
    <t>BR lisse</t>
  </si>
  <si>
    <t>BR à petits crampons</t>
  </si>
  <si>
    <t>Documentations et formules :</t>
  </si>
  <si>
    <t>Exemple simple (sans frottemt) avec pente=10%, masse=1000 kg, vitesse=10 km/h</t>
  </si>
  <si>
    <t>Site : http://aveniratoutcrin.fr/</t>
  </si>
  <si>
    <t>Mail : aveniratoutcrin@gmail.com</t>
  </si>
  <si>
    <t>Tableau synthétique de calcul de la force de traction nécessaire pour déplacer une charge</t>
  </si>
  <si>
    <t>masse</t>
  </si>
  <si>
    <t>conversion °</t>
  </si>
  <si>
    <t>conversion m.s</t>
  </si>
  <si>
    <t>http://forums.futura-sciences.com/tpe-tipe-autres-travaux/524406-methode-experimentale-de-determination-dun-coefficient-de-frottement.html</t>
  </si>
  <si>
    <t>http://www.engineeringtoolbox.com/friction-coefficients-d_778.html#.Uo9P7ycxjMo</t>
  </si>
  <si>
    <t>Chemin de terre bosselé</t>
  </si>
  <si>
    <t>Chemin en terre tassée-lisse</t>
  </si>
  <si>
    <t>Cheval très entraîné</t>
  </si>
  <si>
    <t>Cheval sédentaire</t>
  </si>
  <si>
    <t>Cheval un peu entraîné</t>
  </si>
  <si>
    <t>Sabots non ferrés</t>
  </si>
  <si>
    <t>Ferrure caoutchouc</t>
  </si>
  <si>
    <t>Autre ferrures</t>
  </si>
  <si>
    <t>Tour de poitrail</t>
  </si>
  <si>
    <t>Estimation Coeff. de Roulement/Frottement :</t>
  </si>
  <si>
    <t>BR à gros crampons (ex. roue agraire)</t>
  </si>
  <si>
    <t>Puissance maxi du moteur (Pmax) = Force (Newton) x Vitesse (m/s)</t>
  </si>
  <si>
    <t>Force = Masse (kg) x Projection de la force sur la pente soit cos(90°-5.74°) x Valeur de l'accélération de la gravité (g=9.81 Newton)</t>
  </si>
  <si>
    <t>Puissance Théorique nécessaire =</t>
  </si>
  <si>
    <t>Coefficient de Roult./Frottemt. Théorique =</t>
  </si>
  <si>
    <t>Coefficient de Frottemt. du Sol =</t>
  </si>
  <si>
    <t>Le cheval :</t>
  </si>
  <si>
    <t>Watts</t>
  </si>
  <si>
    <t>Le cheval : Puissance et Coeff. Adhérence</t>
  </si>
  <si>
    <t>Puissance Théorique Cheval</t>
  </si>
  <si>
    <t>Coeff. Adhérence Théorique Cheval</t>
  </si>
  <si>
    <t>Energie nécessaire pour tracter la charge :</t>
  </si>
  <si>
    <t>Energie nécessaire pour Charge + Cheval :</t>
  </si>
  <si>
    <t>Ferrure métal avec pointes tungstène</t>
  </si>
  <si>
    <t>Ferrure métal (classique en fer)</t>
  </si>
  <si>
    <t>Site de conversion d'unité</t>
  </si>
  <si>
    <t>http://www.convertir-unites.info/index.php</t>
  </si>
  <si>
    <t>Ce tableau donne une estimation théorique de la puissance nécessaire pour déplacer la charge et de la puissance</t>
  </si>
  <si>
    <r>
      <t>Nb :</t>
    </r>
    <r>
      <rPr>
        <i/>
        <sz val="8"/>
        <color indexed="10"/>
        <rFont val="Arial"/>
        <family val="2"/>
      </rPr>
      <t xml:space="preserve"> Les paramètres sont saisis dans les cellules jaunes. </t>
    </r>
  </si>
  <si>
    <t xml:space="preserve">         Les valeurs déjà saisies en rouge correspondent à un exemple de voiture hippomobile à 4 roues attelée à un cheval de trait.</t>
  </si>
  <si>
    <t>kgf</t>
  </si>
  <si>
    <t>Paramètres influents sur la force de traction :</t>
  </si>
  <si>
    <t>(Certaines formules proviennent du projet de conception d'une Voiture Hippomobile Hybride - voir site http://aveniratoutcrin.fr)</t>
  </si>
  <si>
    <t>(hors coeff. de frottement)</t>
  </si>
  <si>
    <t>Ce tableau est en cours de finalisation. Si vous avez des remarques et de idées,</t>
  </si>
  <si>
    <t>n'hésitez pas à nous les faire parvenir. Nous vous en remercions.</t>
  </si>
  <si>
    <t>Récapitlatif des données :</t>
  </si>
  <si>
    <r>
      <t>Puissance maxi pour la traction (Pmax) = Force (Newton) x Vitesse (m/s)</t>
    </r>
    <r>
      <rPr>
        <sz val="9"/>
        <rFont val="Arial"/>
        <family val="2"/>
      </rPr>
      <t xml:space="preserve"> </t>
    </r>
  </si>
  <si>
    <r>
      <t>Vitesse</t>
    </r>
    <r>
      <rPr>
        <i/>
        <sz val="9"/>
        <rFont val="Arial"/>
        <family val="2"/>
      </rPr>
      <t xml:space="preserve"> = 10 km/h soit 2,8 m/s   =&gt;  </t>
    </r>
    <r>
      <rPr>
        <b/>
        <i/>
        <sz val="9"/>
        <rFont val="Arial"/>
        <family val="2"/>
      </rPr>
      <t>P.max</t>
    </r>
    <r>
      <rPr>
        <i/>
        <sz val="9"/>
        <rFont val="Arial"/>
        <family val="2"/>
      </rPr>
      <t xml:space="preserve"> = 1000 x Cos (84.26°) x 9.81 x 2.8 = </t>
    </r>
    <r>
      <rPr>
        <b/>
        <i/>
        <sz val="9"/>
        <rFont val="Arial"/>
        <family val="2"/>
      </rPr>
      <t>2725 Watts</t>
    </r>
    <r>
      <rPr>
        <i/>
        <sz val="9"/>
        <rFont val="Arial"/>
        <family val="2"/>
      </rPr>
      <t xml:space="preserve">  =&gt; </t>
    </r>
    <r>
      <rPr>
        <b/>
        <i/>
        <sz val="9"/>
        <rFont val="Arial"/>
        <family val="2"/>
      </rPr>
      <t>Conversion CV</t>
    </r>
    <r>
      <rPr>
        <i/>
        <sz val="9"/>
        <rFont val="Arial"/>
        <family val="2"/>
      </rPr>
      <t xml:space="preserve"> (1cv = 735 w) : 2747,2 / 735 = </t>
    </r>
    <r>
      <rPr>
        <b/>
        <i/>
        <sz val="9"/>
        <rFont val="Arial"/>
        <family val="2"/>
      </rPr>
      <t>3,71 CV</t>
    </r>
    <r>
      <rPr>
        <i/>
        <sz val="9"/>
        <rFont val="Arial"/>
        <family val="2"/>
      </rPr>
      <t xml:space="preserve"> </t>
    </r>
  </si>
  <si>
    <t>Formule de calcul puissance théorique de traction :</t>
  </si>
  <si>
    <t>Ce tableau permet de calculer la force nécessaire pour déplacer une charge roulante ou glissante, en particulier dans le cadre</t>
  </si>
  <si>
    <t>d'une charge tractée par un cheval afin de vérifier si sa capacité physique est adaptée.</t>
  </si>
  <si>
    <t>Notez que les calculs s'appliquent théoriquement à tous types de traction, du cheval attelé à l'ouvrier poussant une brouette,</t>
  </si>
  <si>
    <t>du voyageur avec sa valise à la maman avec sa poussette !</t>
  </si>
  <si>
    <t>entrainement de l'animal, durée de l'effort, vent, température ambiante, etc.</t>
  </si>
  <si>
    <t>Il est difficile d'évaluer les capacités physiques d'un cheval attelé car il y a de nombreux paramètres : âge, morphologie,</t>
  </si>
  <si>
    <t>De même, concernant la charge tractée, il y a beaucoup d'autres paramètres : type de roues ou patins, type de sol, relief, …</t>
  </si>
  <si>
    <t>théorique du ou des animaux attelés, le but étant de vérifier si il y a concordance.</t>
  </si>
  <si>
    <t>Asphalte lisse</t>
  </si>
  <si>
    <t>Asphalte rugueux</t>
  </si>
  <si>
    <t>Trois facteurs permettent de mesurer l’efficacité de la traction animale :</t>
  </si>
  <si>
    <t>Pas de travail</t>
  </si>
  <si>
    <t>¾ H</t>
  </si>
  <si>
    <t>Pas libre</t>
  </si>
  <si>
    <t>1 H</t>
  </si>
  <si>
    <t>Petit trot</t>
  </si>
  <si>
    <t>3/2 H</t>
  </si>
  <si>
    <t>Grand trot</t>
  </si>
  <si>
    <t>2 H</t>
  </si>
  <si>
    <t>Gallop</t>
  </si>
  <si>
    <t>9/2 H</t>
  </si>
  <si>
    <t>En labour classique : 4km/h</t>
  </si>
  <si>
    <t>Déplacement moyen : 6km/h</t>
  </si>
  <si>
    <t>Trot moyen : 9 km/h</t>
  </si>
  <si>
    <t>Certains chevaux marchant à 2.5 km/h sont recherchés pour les travaux de précision comme le binage.</t>
  </si>
  <si>
    <t>C² / H </t>
  </si>
  <si>
    <t xml:space="preserve">C = tour droit de poitrine en m </t>
  </si>
  <si>
    <t>H = taille au garrot en m</t>
  </si>
  <si>
    <t>(Les chevaux médiolignes et brévilignes privilégient la force et les longilignes la vitesse).</t>
  </si>
  <si>
    <t>Effort en kg</t>
  </si>
  <si>
    <t>60 C²/H</t>
  </si>
  <si>
    <t>30 C²/H</t>
  </si>
  <si>
    <t>15 C²/H</t>
  </si>
  <si>
    <t>11 C²/H</t>
  </si>
  <si>
    <t>7   C²/H</t>
  </si>
  <si>
    <t>pas libre  30 C²/H. ¾ H = 22,5 C²</t>
  </si>
  <si>
    <t>petit trot  15 C²/H . 3/2 H= 22,5 C²</t>
  </si>
  <si>
    <t>&gt;Ce débit ne dépend pas de la hauteur au garrot</t>
  </si>
  <si>
    <t>&gt;Il est constant selon l’allure</t>
  </si>
  <si>
    <t>&gt;Il est proportionnel au périmètre droit thoracique</t>
  </si>
  <si>
    <t>soit pour un cheval d’une tonne C = 2,32 m H = 2,03 m</t>
  </si>
  <si>
    <t>22,11 . 2,32 . 2,32 = 120 kg m/s</t>
  </si>
  <si>
    <t>soit pour un cheval de 500 kg    C = 1,85 m H = 1,60 m</t>
  </si>
  <si>
    <t>Capacités d’un cheval de 500 kg à 1,60 m au garrot et 1,85 m de tour droit de poitrine</t>
  </si>
  <si>
    <t>Vitesse km/h</t>
  </si>
  <si>
    <t>Effort à l’épaule en Kg m/s</t>
  </si>
  <si>
    <t>C²/H = 2,13 soit un cheval qui allie une rapidité moyenne et une force moyenne. Sa puissance est : 22,11 C² = 75,5 kg m/s.</t>
  </si>
  <si>
    <t>Calculons la charge que peut tirer ce cheval avec un sol et un véhicule qui opposent au roulement* 18 kg/T au pas libre et 27 Kg/T au petit trot ; soit un véhicule à pneus sur un chemin rural.</t>
  </si>
  <si>
    <t>à 5,8 km/h ce cheval peut tirer 63/18 = 3,5 T</t>
  </si>
  <si>
    <t>à 8,6 km/h ce cheval peut tirer 31,5/27 = 1,2 T</t>
  </si>
  <si>
    <t xml:space="preserve">   </t>
  </si>
  <si>
    <t>*    On appelle coefficient de roulement l’effort en kg nécessaire pour déplacer une masse de 1 T.</t>
  </si>
  <si>
    <t>Rapporté à la tonne, l’effort de roulement est inversement proportionnel au diamètre des roues et à la largeur du bandage.</t>
  </si>
  <si>
    <t>Plus le sol de roulement est solide, moins la largeur de bandage à d’influence. Le véhicule agraire se déplace le plus souvent sur un sol élastique et mou. La surface portante possède donc une grande importance. Par contre, l’effort de traction croit avec la vitesse de déplacement.</t>
  </si>
  <si>
    <t xml:space="preserve">Au pas </t>
  </si>
  <si>
    <t>Un cheval correctement nourri peut travailler journellement 9h à 4,3 km/h, 6 jours sur 7</t>
  </si>
  <si>
    <t>Ex : 3h de travail, suivi d’1/2h de repos, casse croûte pour tout le monde</t>
  </si>
  <si>
    <t>Puis 2h de travail suivi de 1h ½ de repos, déjeuner</t>
  </si>
  <si>
    <t>Puis 2h de travail suivi d’1/2h de repos</t>
  </si>
  <si>
    <t>Puis 2h de travail.</t>
  </si>
  <si>
    <t>Soit 9h de travail   et   2h30 de repos</t>
  </si>
  <si>
    <t>Au trot</t>
  </si>
  <si>
    <t>Un cheval peut travailler journellement 4h30 à 8,6 km/h, 6 jours sur 7</t>
  </si>
  <si>
    <t>Ex : 2h30 le matin et 2 h l’après midi</t>
  </si>
  <si>
    <t>Si la vitesse augmente, l’effort à l’épaule diminue et la résistance au roulement augmente c’est pourquoi le même cheval  tire 3500 kg à 5,8 km/h et 1500 kg à 8,6 km/h (soit 3 x +)</t>
  </si>
  <si>
    <t>-(1 kg sur le dos du cheval équivaut à 20 kg remorqués)</t>
  </si>
  <si>
    <t>Source : Site http://hippotese.free.fr</t>
  </si>
  <si>
    <t>In : Hippobulle n°5/6. 7/8 et 9/10 étude scientifique (1958) sur l’Emploi rationnel du cheval de trait.</t>
  </si>
  <si>
    <t>Je trouve la phrase "sur une journée, le cheval peut tirer 20 % de son poids" un peu ambiguë... On aura du mal à trouver une maringote de 180 kg !!!!</t>
  </si>
  <si>
    <t>Peut-être aurait-il fallu préciser "1,5 fois son poids sur route plate, et 20 % de son poids en traîne au sol". Si M. Grand suit le blog, il pourra détailler dans son prochain article, mais peut-être que nous ferions bien de lui fournir un autre sujet que le chantier-école !</t>
  </si>
  <si>
    <t>La capacité de traction dépendra donc du coefficient de roulement de la charge tractée.</t>
  </si>
  <si>
    <t>Pour un cheval de 700 kg, la force au crochet utilisable au pas est bien autour de 140 kgF.</t>
  </si>
  <si>
    <t>On pourrait conclure qu'avec un coefficient de roulement de 2%, (soit 20 kgf/tonne transportée), le cheval est capable de tractée 7 tonnes. C'est vrai pendant un court moment.</t>
  </si>
  <si>
    <t>Mais, en usage courant, il faut cependant nuancer ce résultat. On estime que le cheval ne peut exercer en continu (pendant 6 heures) au pas, qu'un effort moyen de 100 kgF.</t>
  </si>
  <si>
    <t>Ce qui devrait indiquer qu'il peut tirer 5 tonnes de charge (100/20), c'est vrai, sur le plat, sans vent et s'il ne s'arrête pas.</t>
  </si>
  <si>
    <t>Dans la pratique, compte tenu des démarrages et dés que la pente de la route passe à 5% (pente très courante), son effort est augmenté de 5%. Le coefficient de traction passe alors à 7% (soit 70 kgf/tonne), le cheval ne peut donc plus tirer que 1.42 Tonne (100/70) de charge roulante.</t>
  </si>
  <si>
    <t>On retombe bien sur les 1,5 T/cheval recommandé en attelage.</t>
  </si>
  <si>
    <t>si H=1.60 m</t>
  </si>
  <si>
    <t>Distance
en m/s</t>
  </si>
  <si>
    <t>Vitesse
en km/h</t>
  </si>
  <si>
    <t>1-     vitesse de déplacement</t>
  </si>
  <si>
    <t>2-     effort à l’épaule</t>
  </si>
  <si>
    <t>3-     débit kilogramétrique (puissance)</t>
  </si>
  <si>
    <r>
      <t xml:space="preserve">1-     </t>
    </r>
    <r>
      <rPr>
        <b/>
        <sz val="10"/>
        <rFont val="Times New Roman"/>
        <family val="1"/>
      </rPr>
      <t>La vitesse est fonction</t>
    </r>
    <r>
      <rPr>
        <sz val="10"/>
        <rFont val="Times New Roman"/>
        <family val="1"/>
      </rPr>
      <t xml:space="preserve"> de la morphologie et notamment </t>
    </r>
    <r>
      <rPr>
        <b/>
        <sz val="10"/>
        <rFont val="Times New Roman"/>
        <family val="1"/>
      </rPr>
      <t>de la hauteur au garrot</t>
    </r>
  </si>
  <si>
    <r>
      <t>2-      l’effort à l’épaule</t>
    </r>
    <r>
      <rPr>
        <sz val="10"/>
        <rFont val="Times New Roman"/>
        <family val="1"/>
      </rPr>
      <t xml:space="preserve"> est fonction de la morphologie, </t>
    </r>
    <r>
      <rPr>
        <b/>
        <sz val="10"/>
        <rFont val="Times New Roman"/>
        <family val="1"/>
      </rPr>
      <t xml:space="preserve">il est proportionnel au rapport </t>
    </r>
  </si>
  <si>
    <r>
      <t>Ø</t>
    </r>
    <r>
      <rPr>
        <sz val="10"/>
        <rFont val="Times New Roman"/>
        <family val="1"/>
      </rPr>
      <t xml:space="preserve">     On retient 22,11 comme coefficient de proportionnalité </t>
    </r>
  </si>
  <si>
    <t>Le site de l'association HIPPOTESE :</t>
  </si>
  <si>
    <t>http://hippotese.free.fr/</t>
  </si>
  <si>
    <t>Ainsi 2 chevaux de 500 kg soit 1 T sont plus avantageux qu’un cheval d’une tonne puisqu’ils peuvent fournir à la seconde 32 Kg/m de mieux.</t>
  </si>
  <si>
    <t>22,11 . 1,85 . 1,85 = 76 kg m/s</t>
  </si>
  <si>
    <t>Emploi rationnel de la traction animale - Calculs théoriques (source Hippotese)</t>
  </si>
  <si>
    <t>C</t>
  </si>
  <si>
    <t>H</t>
  </si>
  <si>
    <t>kg m/s</t>
  </si>
  <si>
    <r>
      <t>3</t>
    </r>
    <r>
      <rPr>
        <b/>
        <sz val="10"/>
        <rFont val="Times New Roman"/>
        <family val="1"/>
      </rPr>
      <t>- La puissance</t>
    </r>
    <r>
      <rPr>
        <sz val="10"/>
        <rFont val="Times New Roman"/>
        <family val="1"/>
      </rPr>
      <t xml:space="preserve"> du cheval </t>
    </r>
    <r>
      <rPr>
        <b/>
        <sz val="10"/>
        <rFont val="Times New Roman"/>
        <family val="1"/>
      </rPr>
      <t>dépend uniquement de sa capacité respiratoire</t>
    </r>
    <r>
      <rPr>
        <sz val="10"/>
        <rFont val="Times New Roman"/>
        <family val="1"/>
      </rPr>
      <t>.</t>
    </r>
  </si>
  <si>
    <t>Ce débit est le produit de l’effort à l’épaule en kg par la vitesse en m/s</t>
  </si>
  <si>
    <t>L’effort de freinage, que le cheval doit développer dans certains cas, provoque une dépense d’énergie plus grande que celle de l’effort égal de traction.</t>
  </si>
  <si>
    <t>Des freins efficaces sont donc nécessaires.</t>
  </si>
  <si>
    <t>Le jeudi 12 décembre 2013, 07:00 par N</t>
  </si>
  <si>
    <t>2. Le jeudi 12 décembre 2013, 12:06 par D.F.</t>
  </si>
  <si>
    <t>N. a raison de préciser que la phrase peut être mal comprise. Mais Christian a cependant raison puisqu'il s'agit de la force au crochet.</t>
  </si>
  <si>
    <t>Ci-après, un extrait intéressant du blog Hippotese concernant l'affirmation suivante :</t>
  </si>
  <si>
    <t>( http://hippotese.free.fr/blog/index.php/post/2013/12/11/Revue-de-presse-AG-Hippotese-decembre-2013#comments )</t>
  </si>
  <si>
    <t>"Sur une journée de 6 h, un cheval de trait peut tirer jusq'à 20% de son poids."</t>
  </si>
  <si>
    <t>Quand tous les coeff de frott. Seront</t>
  </si>
  <si>
    <t>définis, la liste sera classée par ordre</t>
  </si>
  <si>
    <t>Ces données sur le cheval permettront</t>
  </si>
  <si>
    <t>Formule de calcul du coeff de roulement à définir !</t>
  </si>
  <si>
    <t>Formule de calcul du coeff de frotteemnt à définir !</t>
  </si>
  <si>
    <t>de grandeur afin d'évaluer rapidement</t>
  </si>
  <si>
    <t>une nouvelle surface.</t>
  </si>
  <si>
    <t>et son coeff d'adhérence (frott.)</t>
  </si>
  <si>
    <t>d'évaluer sa puissance théorique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</si>
</sst>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
    <numFmt numFmtId="165" formatCode="0.00000000"/>
    <numFmt numFmtId="166" formatCode="0.0000000"/>
    <numFmt numFmtId="167" formatCode="0.000000"/>
    <numFmt numFmtId="168" formatCode="0.00000"/>
    <numFmt numFmtId="169" formatCode="0.0000"/>
    <numFmt numFmtId="170" formatCode="0.000"/>
    <numFmt numFmtId="171" formatCode="#,##0.0"/>
    <numFmt numFmtId="172" formatCode="&quot;Vrai&quot;;&quot;Vrai&quot;;&quot;Faux&quot;"/>
    <numFmt numFmtId="173" formatCode="&quot;Actif&quot;;&quot;Actif&quot;;&quot;Inactif&quot;"/>
    <numFmt numFmtId="174" formatCode="0.0"/>
  </numFmts>
  <fonts count="50">
    <font>
      <sz val="10"/>
      <name val="Arial"/>
      <family val="0"/>
    </font>
    <font>
      <b/>
      <sz val="10"/>
      <name val="Arial"/>
      <family val="2"/>
    </font>
    <font>
      <b/>
      <i/>
      <sz val="10"/>
      <name val="Arial"/>
      <family val="2"/>
    </font>
    <font>
      <b/>
      <sz val="11"/>
      <color indexed="18"/>
      <name val="Arial"/>
      <family val="2"/>
    </font>
    <font>
      <i/>
      <sz val="10"/>
      <name val="Arial"/>
      <family val="2"/>
    </font>
    <font>
      <b/>
      <i/>
      <sz val="9"/>
      <name val="Arial"/>
      <family val="2"/>
    </font>
    <font>
      <sz val="8"/>
      <name val="Arial"/>
      <family val="2"/>
    </font>
    <font>
      <sz val="10"/>
      <color indexed="10"/>
      <name val="Arial"/>
      <family val="2"/>
    </font>
    <font>
      <b/>
      <i/>
      <sz val="8"/>
      <color indexed="10"/>
      <name val="Arial"/>
      <family val="2"/>
    </font>
    <font>
      <i/>
      <sz val="10"/>
      <color indexed="10"/>
      <name val="Arial"/>
      <family val="2"/>
    </font>
    <font>
      <b/>
      <i/>
      <sz val="8"/>
      <name val="Arial"/>
      <family val="2"/>
    </font>
    <font>
      <b/>
      <i/>
      <sz val="10"/>
      <color indexed="18"/>
      <name val="Arial"/>
      <family val="2"/>
    </font>
    <font>
      <b/>
      <sz val="9"/>
      <name val="Arial"/>
      <family val="2"/>
    </font>
    <font>
      <sz val="9"/>
      <name val="Arial"/>
      <family val="2"/>
    </font>
    <font>
      <i/>
      <u val="single"/>
      <sz val="9"/>
      <name val="Arial"/>
      <family val="2"/>
    </font>
    <font>
      <u val="single"/>
      <sz val="10"/>
      <color indexed="12"/>
      <name val="Arial"/>
      <family val="0"/>
    </font>
    <font>
      <u val="single"/>
      <sz val="10"/>
      <color indexed="36"/>
      <name val="Arial"/>
      <family val="0"/>
    </font>
    <font>
      <sz val="10"/>
      <color indexed="42"/>
      <name val="Arial"/>
      <family val="2"/>
    </font>
    <font>
      <i/>
      <sz val="8"/>
      <color indexed="10"/>
      <name val="Arial"/>
      <family val="2"/>
    </font>
    <font>
      <b/>
      <sz val="10"/>
      <color indexed="10"/>
      <name val="Arial"/>
      <family val="2"/>
    </font>
    <font>
      <b/>
      <i/>
      <sz val="10"/>
      <color indexed="62"/>
      <name val="Arial"/>
      <family val="2"/>
    </font>
    <font>
      <sz val="9"/>
      <name val="Times New Roman"/>
      <family val="1"/>
    </font>
    <font>
      <b/>
      <sz val="8"/>
      <color indexed="10"/>
      <name val="Arial"/>
      <family val="2"/>
    </font>
    <font>
      <b/>
      <i/>
      <sz val="8"/>
      <color indexed="43"/>
      <name val="Arial"/>
      <family val="2"/>
    </font>
    <font>
      <i/>
      <sz val="8"/>
      <color indexed="43"/>
      <name val="Arial"/>
      <family val="2"/>
    </font>
    <font>
      <b/>
      <sz val="10"/>
      <color indexed="43"/>
      <name val="Arial"/>
      <family val="2"/>
    </font>
    <font>
      <sz val="10"/>
      <color indexed="43"/>
      <name val="Arial"/>
      <family val="2"/>
    </font>
    <font>
      <sz val="9"/>
      <color indexed="43"/>
      <name val="Arial"/>
      <family val="2"/>
    </font>
    <font>
      <b/>
      <u val="single"/>
      <sz val="10"/>
      <color indexed="43"/>
      <name val="Arial"/>
      <family val="2"/>
    </font>
    <font>
      <u val="single"/>
      <sz val="9"/>
      <name val="Arial"/>
      <family val="2"/>
    </font>
    <font>
      <i/>
      <sz val="8.7"/>
      <color indexed="43"/>
      <name val="Arial"/>
      <family val="2"/>
    </font>
    <font>
      <b/>
      <i/>
      <sz val="10"/>
      <color indexed="60"/>
      <name val="Arial"/>
      <family val="2"/>
    </font>
    <font>
      <i/>
      <sz val="10"/>
      <color indexed="60"/>
      <name val="Arial"/>
      <family val="2"/>
    </font>
    <font>
      <b/>
      <i/>
      <u val="single"/>
      <sz val="9"/>
      <name val="Arial"/>
      <family val="2"/>
    </font>
    <font>
      <b/>
      <u val="single"/>
      <sz val="9"/>
      <name val="Arial"/>
      <family val="2"/>
    </font>
    <font>
      <i/>
      <sz val="9"/>
      <name val="Arial"/>
      <family val="2"/>
    </font>
    <font>
      <i/>
      <sz val="8"/>
      <color indexed="9"/>
      <name val="Arial"/>
      <family val="2"/>
    </font>
    <font>
      <b/>
      <i/>
      <sz val="10"/>
      <color indexed="47"/>
      <name val="Arial"/>
      <family val="2"/>
    </font>
    <font>
      <b/>
      <i/>
      <sz val="8"/>
      <color indexed="47"/>
      <name val="Arial"/>
      <family val="2"/>
    </font>
    <font>
      <b/>
      <sz val="10"/>
      <name val="Times New Roman"/>
      <family val="1"/>
    </font>
    <font>
      <sz val="10"/>
      <name val="Times New Roman"/>
      <family val="1"/>
    </font>
    <font>
      <sz val="10"/>
      <name val="Wingdings"/>
      <family val="0"/>
    </font>
    <font>
      <i/>
      <sz val="10"/>
      <name val="Times New Roman"/>
      <family val="1"/>
    </font>
    <font>
      <sz val="8"/>
      <color indexed="10"/>
      <name val="Arial"/>
      <family val="2"/>
    </font>
    <font>
      <b/>
      <sz val="8"/>
      <color indexed="10"/>
      <name val="Times New Roman"/>
      <family val="1"/>
    </font>
    <font>
      <b/>
      <i/>
      <sz val="10"/>
      <color indexed="16"/>
      <name val="Arial"/>
      <family val="2"/>
    </font>
    <font>
      <b/>
      <i/>
      <sz val="10"/>
      <name val="Times New Roman"/>
      <family val="1"/>
    </font>
    <font>
      <b/>
      <i/>
      <sz val="9"/>
      <color indexed="16"/>
      <name val="Arial"/>
      <family val="2"/>
    </font>
    <font>
      <b/>
      <i/>
      <sz val="9"/>
      <name val="Times New Roman"/>
      <family val="1"/>
    </font>
    <font>
      <b/>
      <i/>
      <sz val="8"/>
      <color indexed="51"/>
      <name val="Arial"/>
      <family val="2"/>
    </font>
  </fonts>
  <fills count="9">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3">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dotted"/>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color indexed="63"/>
      </bottom>
    </border>
    <border>
      <left style="medium"/>
      <right>
        <color indexed="63"/>
      </right>
      <top style="medium"/>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1" fillId="0" borderId="0" xfId="0" applyFont="1" applyAlignment="1">
      <alignment/>
    </xf>
    <xf numFmtId="0" fontId="4" fillId="0" borderId="0" xfId="0" applyFont="1" applyAlignment="1">
      <alignment/>
    </xf>
    <xf numFmtId="0" fontId="0" fillId="0" borderId="0" xfId="0" applyAlignment="1">
      <alignment horizontal="left"/>
    </xf>
    <xf numFmtId="0" fontId="4" fillId="0" borderId="0" xfId="0" applyFont="1" applyBorder="1" applyAlignment="1">
      <alignment horizontal="center"/>
    </xf>
    <xf numFmtId="0" fontId="0" fillId="0" borderId="0" xfId="0" applyBorder="1" applyAlignment="1">
      <alignment/>
    </xf>
    <xf numFmtId="0" fontId="4" fillId="2" borderId="0" xfId="0" applyFont="1" applyFill="1" applyBorder="1" applyAlignment="1">
      <alignment horizontal="center"/>
    </xf>
    <xf numFmtId="0" fontId="0" fillId="2" borderId="0" xfId="0" applyFill="1" applyBorder="1" applyAlignment="1">
      <alignment horizontal="left"/>
    </xf>
    <xf numFmtId="0" fontId="4" fillId="2" borderId="1" xfId="0" applyFont="1" applyFill="1" applyBorder="1" applyAlignment="1">
      <alignment horizontal="center"/>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horizontal="center"/>
    </xf>
    <xf numFmtId="0" fontId="0" fillId="2" borderId="6" xfId="0" applyFill="1" applyBorder="1" applyAlignment="1">
      <alignment/>
    </xf>
    <xf numFmtId="0" fontId="0" fillId="2" borderId="7" xfId="0" applyFill="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8" xfId="0" applyBorder="1" applyAlignment="1">
      <alignment/>
    </xf>
    <xf numFmtId="0" fontId="3" fillId="0" borderId="8" xfId="0" applyFont="1" applyBorder="1" applyAlignment="1">
      <alignment horizontal="center"/>
    </xf>
    <xf numFmtId="0" fontId="0" fillId="0" borderId="0" xfId="0" applyBorder="1" applyAlignment="1">
      <alignment horizontal="right"/>
    </xf>
    <xf numFmtId="2" fontId="0" fillId="0" borderId="0" xfId="0" applyNumberFormat="1" applyBorder="1" applyAlignment="1">
      <alignment horizontal="right"/>
    </xf>
    <xf numFmtId="171" fontId="6" fillId="0" borderId="0" xfId="0" applyNumberFormat="1" applyFont="1" applyBorder="1" applyAlignment="1">
      <alignment horizontal="left"/>
    </xf>
    <xf numFmtId="0" fontId="1" fillId="0" borderId="8" xfId="0" applyFont="1" applyBorder="1" applyAlignment="1">
      <alignment/>
    </xf>
    <xf numFmtId="0" fontId="4" fillId="0" borderId="0" xfId="0" applyFont="1" applyBorder="1" applyAlignment="1">
      <alignment/>
    </xf>
    <xf numFmtId="0" fontId="0" fillId="0" borderId="9" xfId="0" applyBorder="1" applyAlignment="1">
      <alignment horizontal="center"/>
    </xf>
    <xf numFmtId="0" fontId="0" fillId="0" borderId="9" xfId="0" applyBorder="1" applyAlignment="1">
      <alignment/>
    </xf>
    <xf numFmtId="0" fontId="0" fillId="0" borderId="9" xfId="0" applyBorder="1" applyAlignment="1">
      <alignment horizontal="left"/>
    </xf>
    <xf numFmtId="0" fontId="0" fillId="0" borderId="10" xfId="0" applyBorder="1" applyAlignment="1">
      <alignment/>
    </xf>
    <xf numFmtId="0" fontId="4" fillId="0" borderId="0" xfId="0" applyFont="1" applyBorder="1" applyAlignment="1">
      <alignment horizontal="right"/>
    </xf>
    <xf numFmtId="0" fontId="0" fillId="2" borderId="1" xfId="0" applyFill="1" applyBorder="1" applyAlignment="1">
      <alignment horizontal="left"/>
    </xf>
    <xf numFmtId="0" fontId="4" fillId="2" borderId="0" xfId="0" applyFont="1" applyFill="1" applyBorder="1" applyAlignment="1">
      <alignment horizontal="right"/>
    </xf>
    <xf numFmtId="0" fontId="0" fillId="2" borderId="6" xfId="0" applyFill="1" applyBorder="1" applyAlignment="1">
      <alignment horizontal="left"/>
    </xf>
    <xf numFmtId="0" fontId="4" fillId="3" borderId="0" xfId="0" applyFont="1" applyFill="1" applyBorder="1" applyAlignment="1">
      <alignment horizontal="center"/>
    </xf>
    <xf numFmtId="0" fontId="10" fillId="2" borderId="0" xfId="0" applyFont="1" applyFill="1" applyBorder="1" applyAlignment="1">
      <alignment horizontal="right"/>
    </xf>
    <xf numFmtId="0" fontId="4" fillId="2" borderId="4" xfId="0" applyFont="1" applyFill="1" applyBorder="1" applyAlignment="1">
      <alignment horizontal="center"/>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17" fillId="0" borderId="11" xfId="0" applyFont="1" applyFill="1" applyBorder="1" applyAlignment="1">
      <alignment/>
    </xf>
    <xf numFmtId="0" fontId="17" fillId="0" borderId="8" xfId="0" applyFont="1" applyFill="1" applyBorder="1" applyAlignment="1">
      <alignment/>
    </xf>
    <xf numFmtId="0" fontId="0" fillId="4" borderId="0" xfId="0" applyFont="1" applyFill="1" applyBorder="1" applyAlignment="1">
      <alignment horizontal="center"/>
    </xf>
    <xf numFmtId="0" fontId="0" fillId="4" borderId="0" xfId="0" applyFont="1" applyFill="1" applyBorder="1" applyAlignment="1">
      <alignment horizontal="left"/>
    </xf>
    <xf numFmtId="0" fontId="0" fillId="4" borderId="0" xfId="0" applyFont="1" applyFill="1" applyBorder="1" applyAlignment="1">
      <alignment/>
    </xf>
    <xf numFmtId="0" fontId="18" fillId="4" borderId="0" xfId="0" applyFont="1" applyFill="1" applyBorder="1" applyAlignment="1">
      <alignment horizontal="left"/>
    </xf>
    <xf numFmtId="0" fontId="19" fillId="4" borderId="0" xfId="0" applyFont="1" applyFill="1" applyBorder="1" applyAlignment="1">
      <alignment horizontal="center"/>
    </xf>
    <xf numFmtId="0" fontId="4" fillId="0" borderId="12" xfId="0" applyFont="1" applyBorder="1" applyAlignment="1">
      <alignment horizontal="center"/>
    </xf>
    <xf numFmtId="0" fontId="8" fillId="2" borderId="0" xfId="0" applyFont="1" applyFill="1" applyBorder="1" applyAlignment="1">
      <alignment horizontal="left"/>
    </xf>
    <xf numFmtId="0" fontId="4" fillId="0" borderId="0" xfId="0" applyFont="1" applyFill="1" applyBorder="1" applyAlignment="1">
      <alignment horizontal="center"/>
    </xf>
    <xf numFmtId="0" fontId="1" fillId="2" borderId="0" xfId="0" applyFont="1" applyFill="1" applyBorder="1" applyAlignment="1">
      <alignment horizontal="center"/>
    </xf>
    <xf numFmtId="0" fontId="1" fillId="2" borderId="1" xfId="0" applyFont="1" applyFill="1" applyBorder="1" applyAlignment="1">
      <alignment horizontal="left"/>
    </xf>
    <xf numFmtId="0" fontId="8" fillId="2" borderId="3" xfId="0" applyFont="1" applyFill="1" applyBorder="1" applyAlignment="1">
      <alignment horizontal="left"/>
    </xf>
    <xf numFmtId="0" fontId="7" fillId="3" borderId="0" xfId="0" applyFont="1" applyFill="1" applyBorder="1" applyAlignment="1">
      <alignment horizontal="center"/>
    </xf>
    <xf numFmtId="0" fontId="0" fillId="3" borderId="0" xfId="0" applyFill="1" applyBorder="1" applyAlignment="1">
      <alignment horizontal="center"/>
    </xf>
    <xf numFmtId="0" fontId="0" fillId="0" borderId="0" xfId="0" applyFill="1" applyBorder="1" applyAlignment="1">
      <alignment horizontal="center"/>
    </xf>
    <xf numFmtId="0" fontId="21" fillId="0" borderId="0" xfId="0" applyFont="1" applyAlignment="1">
      <alignment/>
    </xf>
    <xf numFmtId="0" fontId="13" fillId="0" borderId="0" xfId="0" applyFont="1" applyAlignment="1">
      <alignment/>
    </xf>
    <xf numFmtId="2" fontId="0" fillId="0" borderId="0" xfId="0" applyNumberFormat="1" applyAlignment="1">
      <alignment/>
    </xf>
    <xf numFmtId="0" fontId="6" fillId="0" borderId="0" xfId="0" applyFont="1" applyAlignment="1">
      <alignment/>
    </xf>
    <xf numFmtId="0" fontId="1" fillId="2" borderId="0" xfId="0" applyFont="1" applyFill="1" applyBorder="1" applyAlignment="1">
      <alignment/>
    </xf>
    <xf numFmtId="0" fontId="2" fillId="2" borderId="0" xfId="0" applyFont="1" applyFill="1" applyBorder="1" applyAlignment="1">
      <alignment horizontal="center"/>
    </xf>
    <xf numFmtId="0" fontId="1" fillId="2" borderId="0" xfId="0" applyFont="1" applyFill="1" applyBorder="1" applyAlignment="1">
      <alignment horizontal="right"/>
    </xf>
    <xf numFmtId="0" fontId="1" fillId="2" borderId="0" xfId="0" applyFont="1" applyFill="1" applyBorder="1" applyAlignment="1">
      <alignment horizontal="left"/>
    </xf>
    <xf numFmtId="0" fontId="0" fillId="2" borderId="0" xfId="0" applyFill="1" applyBorder="1" applyAlignment="1">
      <alignment horizontal="right"/>
    </xf>
    <xf numFmtId="0" fontId="0" fillId="2" borderId="0" xfId="0" applyFill="1" applyBorder="1" applyAlignment="1">
      <alignment/>
    </xf>
    <xf numFmtId="0" fontId="4" fillId="2" borderId="12" xfId="0" applyFont="1" applyFill="1" applyBorder="1" applyAlignment="1">
      <alignment horizontal="center"/>
    </xf>
    <xf numFmtId="0" fontId="0" fillId="2" borderId="0" xfId="0" applyFill="1" applyBorder="1" applyAlignment="1">
      <alignment horizontal="center"/>
    </xf>
    <xf numFmtId="0" fontId="11" fillId="5" borderId="13" xfId="0" applyFont="1" applyFill="1" applyBorder="1" applyAlignment="1">
      <alignment horizontal="center"/>
    </xf>
    <xf numFmtId="0" fontId="11" fillId="5" borderId="14" xfId="0" applyFont="1" applyFill="1" applyBorder="1" applyAlignment="1">
      <alignment horizontal="center"/>
    </xf>
    <xf numFmtId="0" fontId="11" fillId="5" borderId="14" xfId="0" applyFont="1" applyFill="1" applyBorder="1" applyAlignment="1">
      <alignment horizontal="left"/>
    </xf>
    <xf numFmtId="0" fontId="11" fillId="5" borderId="11" xfId="0" applyFont="1" applyFill="1" applyBorder="1" applyAlignment="1">
      <alignment horizontal="center"/>
    </xf>
    <xf numFmtId="0" fontId="4" fillId="0" borderId="15" xfId="0" applyFont="1" applyBorder="1" applyAlignment="1">
      <alignment horizontal="right"/>
    </xf>
    <xf numFmtId="0" fontId="6" fillId="0" borderId="8" xfId="0" applyFont="1" applyBorder="1" applyAlignment="1">
      <alignment horizontal="left"/>
    </xf>
    <xf numFmtId="171" fontId="6" fillId="0" borderId="8" xfId="0" applyNumberFormat="1" applyFont="1" applyBorder="1" applyAlignment="1">
      <alignment horizontal="left"/>
    </xf>
    <xf numFmtId="0" fontId="20" fillId="2" borderId="13" xfId="0" applyFont="1" applyFill="1" applyBorder="1" applyAlignment="1">
      <alignment horizontal="right"/>
    </xf>
    <xf numFmtId="0" fontId="10" fillId="2" borderId="14" xfId="0" applyFont="1" applyFill="1" applyBorder="1" applyAlignment="1">
      <alignment horizontal="right"/>
    </xf>
    <xf numFmtId="0" fontId="19" fillId="2" borderId="14" xfId="0" applyFont="1" applyFill="1" applyBorder="1" applyAlignment="1" quotePrefix="1">
      <alignment horizontal="right"/>
    </xf>
    <xf numFmtId="2" fontId="22" fillId="2" borderId="14" xfId="0" applyNumberFormat="1" applyFont="1" applyFill="1" applyBorder="1" applyAlignment="1">
      <alignment horizontal="right"/>
    </xf>
    <xf numFmtId="2" fontId="22" fillId="2" borderId="14" xfId="0" applyNumberFormat="1" applyFont="1" applyFill="1" applyBorder="1" applyAlignment="1">
      <alignment horizontal="left"/>
    </xf>
    <xf numFmtId="0" fontId="1" fillId="2" borderId="11" xfId="0" applyFont="1" applyFill="1" applyBorder="1" applyAlignment="1">
      <alignment/>
    </xf>
    <xf numFmtId="0" fontId="10" fillId="2" borderId="15" xfId="0" applyFont="1" applyFill="1" applyBorder="1" applyAlignment="1">
      <alignment horizontal="center"/>
    </xf>
    <xf numFmtId="0" fontId="1" fillId="2" borderId="8" xfId="0" applyFont="1" applyFill="1" applyBorder="1" applyAlignment="1">
      <alignment/>
    </xf>
    <xf numFmtId="0" fontId="0" fillId="0" borderId="8" xfId="0" applyFont="1" applyBorder="1" applyAlignment="1">
      <alignment/>
    </xf>
    <xf numFmtId="0" fontId="0" fillId="2" borderId="8" xfId="0" applyFill="1" applyBorder="1" applyAlignment="1">
      <alignment/>
    </xf>
    <xf numFmtId="0" fontId="4" fillId="0" borderId="15" xfId="0" applyFont="1" applyBorder="1" applyAlignment="1">
      <alignment/>
    </xf>
    <xf numFmtId="0" fontId="2" fillId="2" borderId="15" xfId="0" applyFont="1" applyFill="1" applyBorder="1" applyAlignment="1">
      <alignment horizontal="right"/>
    </xf>
    <xf numFmtId="0" fontId="5" fillId="2" borderId="15" xfId="0" applyFont="1" applyFill="1" applyBorder="1" applyAlignment="1">
      <alignment horizontal="right"/>
    </xf>
    <xf numFmtId="0" fontId="0" fillId="0" borderId="14" xfId="0" applyBorder="1" applyAlignment="1">
      <alignment horizontal="left"/>
    </xf>
    <xf numFmtId="0" fontId="0" fillId="0" borderId="11" xfId="0" applyBorder="1" applyAlignment="1">
      <alignment/>
    </xf>
    <xf numFmtId="0" fontId="19" fillId="4" borderId="14" xfId="0" applyFont="1" applyFill="1" applyBorder="1" applyAlignment="1">
      <alignment horizontal="center"/>
    </xf>
    <xf numFmtId="0" fontId="4" fillId="2" borderId="14" xfId="0" applyFont="1" applyFill="1" applyBorder="1" applyAlignment="1">
      <alignment horizontal="center"/>
    </xf>
    <xf numFmtId="0" fontId="0" fillId="2" borderId="14" xfId="0" applyFill="1" applyBorder="1" applyAlignment="1">
      <alignment horizontal="center"/>
    </xf>
    <xf numFmtId="0" fontId="0" fillId="2" borderId="14" xfId="0" applyFill="1" applyBorder="1" applyAlignment="1">
      <alignment horizontal="left"/>
    </xf>
    <xf numFmtId="0" fontId="0" fillId="2" borderId="11" xfId="0" applyFill="1" applyBorder="1" applyAlignment="1">
      <alignment/>
    </xf>
    <xf numFmtId="1" fontId="9"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0" fontId="23" fillId="6" borderId="16" xfId="0" applyFont="1" applyFill="1" applyBorder="1" applyAlignment="1">
      <alignment horizontal="right"/>
    </xf>
    <xf numFmtId="1" fontId="23" fillId="6" borderId="9" xfId="0" applyNumberFormat="1" applyFont="1" applyFill="1" applyBorder="1" applyAlignment="1">
      <alignment horizontal="right"/>
    </xf>
    <xf numFmtId="171" fontId="23" fillId="6" borderId="9" xfId="0" applyNumberFormat="1" applyFont="1" applyFill="1" applyBorder="1" applyAlignment="1">
      <alignment horizontal="left"/>
    </xf>
    <xf numFmtId="2" fontId="23" fillId="6" borderId="9" xfId="0" applyNumberFormat="1" applyFont="1" applyFill="1" applyBorder="1" applyAlignment="1">
      <alignment horizontal="right"/>
    </xf>
    <xf numFmtId="171" fontId="24" fillId="6" borderId="10" xfId="0" applyNumberFormat="1" applyFont="1" applyFill="1" applyBorder="1" applyAlignment="1">
      <alignment horizontal="left"/>
    </xf>
    <xf numFmtId="0" fontId="4" fillId="2" borderId="0" xfId="0" applyFont="1" applyFill="1" applyBorder="1" applyAlignment="1">
      <alignment horizontal="left"/>
    </xf>
    <xf numFmtId="0" fontId="2" fillId="2" borderId="4" xfId="0" applyFont="1" applyFill="1" applyBorder="1" applyAlignment="1">
      <alignment horizontal="right" wrapText="1"/>
    </xf>
    <xf numFmtId="0" fontId="2" fillId="2" borderId="4" xfId="0" applyFont="1" applyFill="1" applyBorder="1" applyAlignment="1">
      <alignment horizontal="right"/>
    </xf>
    <xf numFmtId="0" fontId="4" fillId="2" borderId="4" xfId="0" applyFont="1" applyFill="1" applyBorder="1" applyAlignment="1">
      <alignment horizontal="right"/>
    </xf>
    <xf numFmtId="0" fontId="9" fillId="0" borderId="0" xfId="0" applyFont="1" applyAlignment="1">
      <alignment horizontal="center"/>
    </xf>
    <xf numFmtId="0" fontId="0" fillId="0" borderId="17" xfId="0" applyFill="1" applyBorder="1" applyAlignment="1">
      <alignment horizontal="left"/>
    </xf>
    <xf numFmtId="0" fontId="27" fillId="0" borderId="0" xfId="0" applyFont="1" applyFill="1" applyBorder="1" applyAlignment="1">
      <alignment horizontal="center"/>
    </xf>
    <xf numFmtId="0" fontId="27" fillId="0" borderId="0" xfId="0" applyFont="1" applyFill="1" applyBorder="1" applyAlignment="1">
      <alignment horizontal="left"/>
    </xf>
    <xf numFmtId="0" fontId="27" fillId="0" borderId="0" xfId="0" applyFont="1" applyFill="1" applyBorder="1" applyAlignment="1">
      <alignment/>
    </xf>
    <xf numFmtId="0" fontId="10" fillId="0" borderId="0" xfId="0" applyFont="1" applyBorder="1" applyAlignment="1">
      <alignment horizontal="center"/>
    </xf>
    <xf numFmtId="0" fontId="28" fillId="7" borderId="14" xfId="0" applyFont="1" applyFill="1" applyBorder="1" applyAlignment="1">
      <alignment horizontal="left"/>
    </xf>
    <xf numFmtId="0" fontId="26" fillId="7" borderId="14" xfId="0" applyFont="1" applyFill="1" applyBorder="1" applyAlignment="1">
      <alignment horizontal="center"/>
    </xf>
    <xf numFmtId="0" fontId="26" fillId="7" borderId="14" xfId="0" applyFont="1" applyFill="1" applyBorder="1" applyAlignment="1">
      <alignment horizontal="left"/>
    </xf>
    <xf numFmtId="0" fontId="26" fillId="7" borderId="14" xfId="0" applyFont="1" applyFill="1" applyBorder="1" applyAlignment="1">
      <alignment/>
    </xf>
    <xf numFmtId="0" fontId="25" fillId="7" borderId="0" xfId="0" applyFont="1" applyFill="1" applyBorder="1" applyAlignment="1">
      <alignment horizontal="left"/>
    </xf>
    <xf numFmtId="0" fontId="26" fillId="7" borderId="0" xfId="0" applyFont="1" applyFill="1" applyBorder="1" applyAlignment="1">
      <alignment horizontal="center"/>
    </xf>
    <xf numFmtId="0" fontId="26" fillId="7" borderId="0" xfId="0" applyFont="1" applyFill="1" applyBorder="1" applyAlignment="1">
      <alignment horizontal="left"/>
    </xf>
    <xf numFmtId="0" fontId="26" fillId="7" borderId="0" xfId="0" applyFont="1" applyFill="1" applyBorder="1" applyAlignment="1">
      <alignment/>
    </xf>
    <xf numFmtId="0" fontId="26" fillId="7" borderId="0" xfId="0" applyFont="1" applyFill="1" applyBorder="1" applyAlignment="1">
      <alignment/>
    </xf>
    <xf numFmtId="0" fontId="26" fillId="7" borderId="0" xfId="0" applyFont="1" applyFill="1" applyBorder="1" applyAlignment="1" applyProtection="1">
      <alignment/>
      <protection locked="0"/>
    </xf>
    <xf numFmtId="0" fontId="29" fillId="0" borderId="0" xfId="0" applyFont="1" applyAlignment="1">
      <alignment/>
    </xf>
    <xf numFmtId="0" fontId="27" fillId="7" borderId="0" xfId="0" applyFont="1" applyFill="1" applyBorder="1" applyAlignment="1" applyProtection="1">
      <alignment/>
      <protection locked="0"/>
    </xf>
    <xf numFmtId="0" fontId="8" fillId="4" borderId="0" xfId="0" applyFont="1" applyFill="1" applyBorder="1" applyAlignment="1">
      <alignment horizontal="left"/>
    </xf>
    <xf numFmtId="0" fontId="23" fillId="6" borderId="0" xfId="0" applyFont="1" applyFill="1" applyBorder="1" applyAlignment="1">
      <alignment horizontal="right"/>
    </xf>
    <xf numFmtId="1" fontId="23" fillId="6" borderId="0" xfId="0" applyNumberFormat="1" applyFont="1" applyFill="1" applyBorder="1" applyAlignment="1">
      <alignment horizontal="right"/>
    </xf>
    <xf numFmtId="171" fontId="23" fillId="6" borderId="0" xfId="0" applyNumberFormat="1" applyFont="1" applyFill="1" applyBorder="1" applyAlignment="1">
      <alignment horizontal="left"/>
    </xf>
    <xf numFmtId="171" fontId="24" fillId="6" borderId="0" xfId="0" applyNumberFormat="1" applyFont="1" applyFill="1" applyBorder="1" applyAlignment="1">
      <alignment horizontal="left"/>
    </xf>
    <xf numFmtId="2" fontId="23" fillId="6" borderId="0" xfId="0" applyNumberFormat="1" applyFont="1" applyFill="1" applyBorder="1" applyAlignment="1">
      <alignment horizontal="center"/>
    </xf>
    <xf numFmtId="0" fontId="6" fillId="0" borderId="15" xfId="0" applyFont="1" applyBorder="1" applyAlignment="1">
      <alignment horizontal="center"/>
    </xf>
    <xf numFmtId="0" fontId="30" fillId="7" borderId="0" xfId="0" applyFont="1" applyFill="1" applyBorder="1" applyAlignment="1" applyProtection="1">
      <alignment/>
      <protection locked="0"/>
    </xf>
    <xf numFmtId="0" fontId="31" fillId="2" borderId="4" xfId="0" applyFont="1" applyFill="1" applyBorder="1" applyAlignment="1">
      <alignment horizontal="right"/>
    </xf>
    <xf numFmtId="0" fontId="32" fillId="2" borderId="18" xfId="0" applyFont="1" applyFill="1" applyBorder="1" applyAlignment="1">
      <alignment horizontal="center"/>
    </xf>
    <xf numFmtId="0" fontId="24" fillId="7" borderId="0" xfId="0" applyFont="1" applyFill="1" applyBorder="1" applyAlignment="1" applyProtection="1">
      <alignment/>
      <protection locked="0"/>
    </xf>
    <xf numFmtId="0" fontId="6" fillId="0" borderId="0" xfId="0" applyFont="1" applyAlignment="1">
      <alignment horizontal="center"/>
    </xf>
    <xf numFmtId="0" fontId="6" fillId="0" borderId="0" xfId="0" applyFont="1" applyAlignment="1">
      <alignment horizontal="left"/>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5" fillId="0" borderId="0" xfId="0" applyFont="1" applyAlignment="1">
      <alignment/>
    </xf>
    <xf numFmtId="0" fontId="36" fillId="7" borderId="0" xfId="0" applyFont="1" applyFill="1" applyBorder="1" applyAlignment="1" applyProtection="1">
      <alignment/>
      <protection locked="0"/>
    </xf>
    <xf numFmtId="0" fontId="37" fillId="6" borderId="0" xfId="0" applyFont="1" applyFill="1" applyBorder="1" applyAlignment="1">
      <alignment/>
    </xf>
    <xf numFmtId="0" fontId="37" fillId="6" borderId="0" xfId="0" applyFont="1" applyFill="1" applyBorder="1" applyAlignment="1">
      <alignment horizontal="center"/>
    </xf>
    <xf numFmtId="0" fontId="38" fillId="6" borderId="0" xfId="0" applyFont="1" applyFill="1" applyBorder="1" applyAlignment="1">
      <alignment horizontal="right"/>
    </xf>
    <xf numFmtId="0" fontId="38" fillId="6" borderId="0" xfId="0" applyFont="1" applyFill="1" applyBorder="1" applyAlignment="1">
      <alignment horizontal="center"/>
    </xf>
    <xf numFmtId="0" fontId="38" fillId="6" borderId="0" xfId="0" applyFont="1" applyFill="1" applyBorder="1" applyAlignment="1">
      <alignment horizontal="left"/>
    </xf>
    <xf numFmtId="0" fontId="39" fillId="0" borderId="0" xfId="0" applyFont="1" applyAlignment="1">
      <alignment horizontal="left"/>
    </xf>
    <xf numFmtId="0" fontId="0" fillId="0" borderId="0" xfId="0" applyFont="1" applyAlignment="1">
      <alignment horizontal="left"/>
    </xf>
    <xf numFmtId="0" fontId="40" fillId="0" borderId="0" xfId="0" applyFont="1" applyAlignment="1">
      <alignment horizontal="left"/>
    </xf>
    <xf numFmtId="0" fontId="0" fillId="0" borderId="0" xfId="0" applyFont="1" applyAlignment="1">
      <alignment horizontal="left"/>
    </xf>
    <xf numFmtId="0" fontId="40" fillId="0" borderId="11" xfId="0" applyFont="1" applyBorder="1" applyAlignment="1">
      <alignment horizontal="center" vertical="top" wrapText="1"/>
    </xf>
    <xf numFmtId="0" fontId="40" fillId="0" borderId="19" xfId="0" applyFont="1" applyBorder="1" applyAlignment="1">
      <alignment horizontal="left" vertical="top" wrapText="1"/>
    </xf>
    <xf numFmtId="0" fontId="40" fillId="0" borderId="10" xfId="0" applyFont="1" applyBorder="1" applyAlignment="1">
      <alignment horizontal="left" vertical="top" wrapText="1"/>
    </xf>
    <xf numFmtId="0" fontId="40" fillId="0" borderId="10" xfId="0" applyFont="1" applyBorder="1" applyAlignment="1">
      <alignment horizontal="center" vertical="top" wrapText="1"/>
    </xf>
    <xf numFmtId="0" fontId="40" fillId="0" borderId="20" xfId="0" applyFont="1" applyBorder="1" applyAlignment="1">
      <alignment horizontal="left" vertical="top" wrapText="1"/>
    </xf>
    <xf numFmtId="0" fontId="41" fillId="0" borderId="0" xfId="0" applyFont="1" applyAlignment="1">
      <alignment horizontal="left"/>
    </xf>
    <xf numFmtId="0" fontId="0" fillId="0" borderId="0" xfId="0" applyFont="1" applyAlignment="1">
      <alignment horizontal="left"/>
    </xf>
    <xf numFmtId="0" fontId="42" fillId="0" borderId="0" xfId="0" applyFont="1" applyAlignment="1">
      <alignment horizontal="left"/>
    </xf>
    <xf numFmtId="0" fontId="0" fillId="0" borderId="0" xfId="0" applyFont="1" applyAlignment="1">
      <alignment horizontal="left"/>
    </xf>
    <xf numFmtId="0" fontId="40" fillId="0" borderId="21" xfId="0" applyFont="1" applyBorder="1" applyAlignment="1">
      <alignment horizontal="center" vertical="top" wrapText="1"/>
    </xf>
    <xf numFmtId="0" fontId="43" fillId="0" borderId="0" xfId="0" applyFont="1" applyAlignment="1">
      <alignment horizontal="right"/>
    </xf>
    <xf numFmtId="0" fontId="44" fillId="8" borderId="0" xfId="0" applyFont="1" applyFill="1" applyAlignment="1">
      <alignment horizontal="center"/>
    </xf>
    <xf numFmtId="0" fontId="22" fillId="8" borderId="0" xfId="0" applyFont="1" applyFill="1" applyAlignment="1">
      <alignment horizontal="center"/>
    </xf>
    <xf numFmtId="0" fontId="45" fillId="0" borderId="0" xfId="0" applyFont="1" applyAlignment="1">
      <alignment horizontal="left"/>
    </xf>
    <xf numFmtId="0" fontId="46" fillId="0" borderId="0" xfId="0" applyFont="1" applyAlignment="1">
      <alignment horizontal="left"/>
    </xf>
    <xf numFmtId="0" fontId="47" fillId="0" borderId="0" xfId="0" applyFont="1" applyAlignment="1">
      <alignment horizontal="left"/>
    </xf>
    <xf numFmtId="0" fontId="48" fillId="0" borderId="0" xfId="0" applyFont="1" applyAlignment="1">
      <alignment horizontal="left"/>
    </xf>
    <xf numFmtId="0" fontId="0" fillId="0" borderId="8" xfId="0" applyFont="1" applyBorder="1" applyAlignment="1">
      <alignment/>
    </xf>
    <xf numFmtId="0" fontId="19" fillId="0" borderId="0" xfId="0" applyFont="1" applyBorder="1" applyAlignment="1">
      <alignment horizontal="left"/>
    </xf>
    <xf numFmtId="1" fontId="49" fillId="6" borderId="9" xfId="0" applyNumberFormat="1" applyFont="1" applyFill="1" applyBorder="1" applyAlignment="1">
      <alignment horizontal="left"/>
    </xf>
    <xf numFmtId="0" fontId="40" fillId="0" borderId="22" xfId="0" applyFont="1" applyBorder="1" applyAlignment="1">
      <alignment horizontal="left" vertical="top" wrapText="1"/>
    </xf>
    <xf numFmtId="0" fontId="40" fillId="0" borderId="19" xfId="0" applyFont="1" applyBorder="1" applyAlignment="1">
      <alignment horizontal="left" vertical="top" wrapText="1"/>
    </xf>
    <xf numFmtId="0" fontId="40" fillId="0" borderId="22" xfId="0" applyFont="1" applyBorder="1" applyAlignment="1">
      <alignment horizontal="center" vertical="top" wrapText="1"/>
    </xf>
    <xf numFmtId="0" fontId="40" fillId="0" borderId="19" xfId="0" applyFont="1" applyBorder="1" applyAlignment="1">
      <alignment horizontal="center"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15</xdr:row>
      <xdr:rowOff>0</xdr:rowOff>
    </xdr:from>
    <xdr:to>
      <xdr:col>3</xdr:col>
      <xdr:colOff>123825</xdr:colOff>
      <xdr:row>15</xdr:row>
      <xdr:rowOff>428625</xdr:rowOff>
    </xdr:to>
    <xdr:pic>
      <xdr:nvPicPr>
        <xdr:cNvPr id="1" name="Picture 1"/>
        <xdr:cNvPicPr preferRelativeResize="1">
          <a:picLocks noChangeAspect="1"/>
        </xdr:cNvPicPr>
      </xdr:nvPicPr>
      <xdr:blipFill>
        <a:blip r:embed="rId1"/>
        <a:stretch>
          <a:fillRect/>
        </a:stretch>
      </xdr:blipFill>
      <xdr:spPr>
        <a:xfrm>
          <a:off x="3152775" y="2257425"/>
          <a:ext cx="7524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26"/>
  <sheetViews>
    <sheetView tabSelected="1" workbookViewId="0" topLeftCell="A1">
      <selection activeCell="E86" sqref="E86"/>
    </sheetView>
  </sheetViews>
  <sheetFormatPr defaultColWidth="11.421875" defaultRowHeight="12.75"/>
  <cols>
    <col min="1" max="1" width="2.8515625" style="0" customWidth="1"/>
    <col min="2" max="2" width="42.140625" style="0" customWidth="1"/>
    <col min="3" max="3" width="11.7109375" style="1" customWidth="1"/>
    <col min="4" max="4" width="11.7109375" style="0" customWidth="1"/>
    <col min="5" max="5" width="11.7109375" style="1" customWidth="1"/>
    <col min="6" max="6" width="11.7109375" style="5" customWidth="1"/>
    <col min="11" max="11" width="12.421875" style="0" bestFit="1" customWidth="1"/>
  </cols>
  <sheetData>
    <row r="2" spans="2:8" ht="18.75" customHeight="1">
      <c r="B2" s="114" t="s">
        <v>51</v>
      </c>
      <c r="C2" s="115"/>
      <c r="D2" s="116"/>
      <c r="E2" s="115"/>
      <c r="F2" s="116"/>
      <c r="G2" s="117"/>
      <c r="H2" s="42"/>
    </row>
    <row r="3" spans="2:8" ht="8.25" customHeight="1">
      <c r="B3" s="118"/>
      <c r="C3" s="119"/>
      <c r="D3" s="120"/>
      <c r="E3" s="119"/>
      <c r="F3" s="120"/>
      <c r="G3" s="121"/>
      <c r="H3" s="43"/>
    </row>
    <row r="4" spans="2:8" ht="12.75">
      <c r="B4" s="125" t="s">
        <v>97</v>
      </c>
      <c r="C4" s="122"/>
      <c r="D4" s="122"/>
      <c r="E4" s="122"/>
      <c r="F4" s="122"/>
      <c r="G4" s="122"/>
      <c r="H4" s="43"/>
    </row>
    <row r="5" spans="2:8" ht="12.75">
      <c r="B5" s="125" t="s">
        <v>98</v>
      </c>
      <c r="C5" s="122"/>
      <c r="D5" s="122"/>
      <c r="E5" s="122"/>
      <c r="F5" s="122"/>
      <c r="G5" s="122"/>
      <c r="H5" s="43"/>
    </row>
    <row r="6" spans="2:8" ht="12.75">
      <c r="B6" s="136" t="s">
        <v>89</v>
      </c>
      <c r="C6" s="122"/>
      <c r="D6" s="122"/>
      <c r="E6" s="122"/>
      <c r="F6" s="122"/>
      <c r="G6" s="122"/>
      <c r="H6" s="43"/>
    </row>
    <row r="7" spans="2:8" ht="12.75">
      <c r="B7" s="143" t="s">
        <v>99</v>
      </c>
      <c r="C7" s="122"/>
      <c r="D7" s="122"/>
      <c r="E7" s="122"/>
      <c r="F7" s="122"/>
      <c r="G7" s="122"/>
      <c r="H7" s="43"/>
    </row>
    <row r="8" spans="2:8" ht="12.75">
      <c r="B8" s="143" t="s">
        <v>100</v>
      </c>
      <c r="C8" s="122"/>
      <c r="D8" s="122"/>
      <c r="E8" s="122"/>
      <c r="F8" s="122"/>
      <c r="G8" s="122"/>
      <c r="H8" s="43"/>
    </row>
    <row r="9" spans="2:8" ht="5.25" customHeight="1">
      <c r="B9" s="133"/>
      <c r="C9" s="122"/>
      <c r="D9" s="122"/>
      <c r="E9" s="122"/>
      <c r="F9" s="122"/>
      <c r="G9" s="122"/>
      <c r="H9" s="43"/>
    </row>
    <row r="10" spans="2:8" ht="12.75">
      <c r="B10" s="125" t="s">
        <v>102</v>
      </c>
      <c r="C10" s="122"/>
      <c r="D10" s="122"/>
      <c r="E10" s="122"/>
      <c r="F10" s="122"/>
      <c r="G10" s="122"/>
      <c r="H10" s="43"/>
    </row>
    <row r="11" spans="2:8" ht="12.75">
      <c r="B11" s="125" t="s">
        <v>101</v>
      </c>
      <c r="C11" s="123"/>
      <c r="D11" s="123"/>
      <c r="E11" s="123"/>
      <c r="F11" s="123"/>
      <c r="G11" s="123"/>
      <c r="H11" s="43"/>
    </row>
    <row r="12" spans="2:8" ht="12.75">
      <c r="B12" s="125" t="s">
        <v>103</v>
      </c>
      <c r="C12" s="123"/>
      <c r="D12" s="123"/>
      <c r="E12" s="123"/>
      <c r="F12" s="123"/>
      <c r="G12" s="123"/>
      <c r="H12" s="43"/>
    </row>
    <row r="13" spans="2:8" ht="5.25" customHeight="1">
      <c r="B13" s="133"/>
      <c r="C13" s="122"/>
      <c r="D13" s="122"/>
      <c r="E13" s="122"/>
      <c r="F13" s="122"/>
      <c r="G13" s="122"/>
      <c r="H13" s="43"/>
    </row>
    <row r="14" spans="2:8" ht="12.75">
      <c r="B14" s="122" t="s">
        <v>84</v>
      </c>
      <c r="C14" s="122"/>
      <c r="D14" s="122"/>
      <c r="E14" s="122"/>
      <c r="F14" s="122"/>
      <c r="G14" s="122"/>
      <c r="H14" s="43"/>
    </row>
    <row r="15" spans="2:8" ht="12.75">
      <c r="B15" s="122" t="s">
        <v>104</v>
      </c>
      <c r="C15" s="122"/>
      <c r="D15" s="122"/>
      <c r="E15" s="122"/>
      <c r="F15" s="122"/>
      <c r="G15" s="122"/>
      <c r="H15" s="43"/>
    </row>
    <row r="16" spans="2:8" ht="34.5" customHeight="1">
      <c r="B16" s="122"/>
      <c r="C16" s="122"/>
      <c r="D16" s="122"/>
      <c r="E16" s="122"/>
      <c r="F16" s="122"/>
      <c r="G16" s="122"/>
      <c r="H16" s="43"/>
    </row>
    <row r="17" spans="2:8" ht="12.75">
      <c r="B17" s="144"/>
      <c r="C17" s="145" t="s">
        <v>91</v>
      </c>
      <c r="D17" s="144"/>
      <c r="E17" s="144"/>
      <c r="F17" s="144"/>
      <c r="G17" s="144"/>
      <c r="H17" s="43"/>
    </row>
    <row r="18" spans="2:8" ht="12.75">
      <c r="B18" s="144"/>
      <c r="C18" s="145" t="s">
        <v>92</v>
      </c>
      <c r="D18" s="144"/>
      <c r="E18" s="144"/>
      <c r="F18" s="144"/>
      <c r="G18" s="144"/>
      <c r="H18" s="43"/>
    </row>
    <row r="19" spans="2:8" ht="12.75">
      <c r="B19" s="146" t="s">
        <v>50</v>
      </c>
      <c r="C19" s="147"/>
      <c r="D19" s="148" t="s">
        <v>49</v>
      </c>
      <c r="E19" s="148"/>
      <c r="F19" s="147"/>
      <c r="G19" s="147"/>
      <c r="H19" s="43"/>
    </row>
    <row r="20" spans="2:8" ht="12.75">
      <c r="B20" s="110"/>
      <c r="C20" s="110"/>
      <c r="D20" s="111"/>
      <c r="E20" s="110"/>
      <c r="F20" s="111"/>
      <c r="G20" s="112"/>
      <c r="H20" s="43"/>
    </row>
    <row r="21" spans="2:8" s="41" customFormat="1" ht="12.75">
      <c r="B21" s="126" t="s">
        <v>85</v>
      </c>
      <c r="C21" s="44"/>
      <c r="D21" s="45"/>
      <c r="E21" s="44"/>
      <c r="F21" s="45"/>
      <c r="G21" s="46"/>
      <c r="H21" s="43"/>
    </row>
    <row r="22" spans="2:8" s="41" customFormat="1" ht="12.75">
      <c r="B22" s="47" t="s">
        <v>86</v>
      </c>
      <c r="C22" s="44"/>
      <c r="D22" s="45"/>
      <c r="E22" s="44"/>
      <c r="F22" s="45"/>
      <c r="G22" s="46"/>
      <c r="H22" s="43"/>
    </row>
    <row r="23" spans="2:9" s="2" customFormat="1" ht="15">
      <c r="B23" s="70" t="s">
        <v>88</v>
      </c>
      <c r="C23" s="71" t="s">
        <v>0</v>
      </c>
      <c r="D23" s="71" t="s">
        <v>4</v>
      </c>
      <c r="E23" s="71"/>
      <c r="F23" s="72"/>
      <c r="G23" s="73"/>
      <c r="H23" s="21"/>
      <c r="I23" s="58"/>
    </row>
    <row r="24" spans="2:9" ht="12.75">
      <c r="B24" s="132" t="s">
        <v>90</v>
      </c>
      <c r="C24" s="18"/>
      <c r="D24" s="7"/>
      <c r="E24" s="113" t="s">
        <v>4</v>
      </c>
      <c r="F24" s="113" t="s">
        <v>0</v>
      </c>
      <c r="G24" s="25"/>
      <c r="H24" s="20"/>
      <c r="I24" s="59"/>
    </row>
    <row r="25" spans="2:9" ht="12.75">
      <c r="B25" s="74" t="s">
        <v>2</v>
      </c>
      <c r="C25" s="6" t="s">
        <v>1</v>
      </c>
      <c r="D25" s="48">
        <v>500</v>
      </c>
      <c r="E25" s="22">
        <f>D25</f>
        <v>500</v>
      </c>
      <c r="F25" s="19" t="s">
        <v>1</v>
      </c>
      <c r="G25" s="75" t="s">
        <v>52</v>
      </c>
      <c r="H25" s="20"/>
      <c r="I25" s="58"/>
    </row>
    <row r="26" spans="2:9" ht="12.75">
      <c r="B26" s="74" t="s">
        <v>24</v>
      </c>
      <c r="C26" s="6" t="s">
        <v>15</v>
      </c>
      <c r="D26" s="48">
        <v>10</v>
      </c>
      <c r="E26" s="23">
        <f>DEGREES(ASIN(D26/100))</f>
        <v>5.739170477266787</v>
      </c>
      <c r="F26" s="19" t="s">
        <v>23</v>
      </c>
      <c r="G26" s="75" t="s">
        <v>53</v>
      </c>
      <c r="H26" s="20"/>
      <c r="I26" s="59"/>
    </row>
    <row r="27" spans="2:9" ht="12.75">
      <c r="B27" s="74" t="s">
        <v>20</v>
      </c>
      <c r="C27" s="6" t="s">
        <v>22</v>
      </c>
      <c r="D27" s="48">
        <v>10</v>
      </c>
      <c r="E27" s="23">
        <f>D27*10/36</f>
        <v>2.7777777777777777</v>
      </c>
      <c r="F27" s="24" t="s">
        <v>21</v>
      </c>
      <c r="G27" s="76" t="s">
        <v>54</v>
      </c>
      <c r="H27" s="20"/>
      <c r="I27" s="58"/>
    </row>
    <row r="28" spans="2:9" ht="12" customHeight="1">
      <c r="B28" s="99" t="s">
        <v>70</v>
      </c>
      <c r="C28" s="100">
        <f>$D$25*COS(RADIANS(90-$E$26))*9.81*$E$27</f>
        <v>1362.5</v>
      </c>
      <c r="D28" s="101" t="s">
        <v>74</v>
      </c>
      <c r="E28" s="102">
        <f>C28/735</f>
        <v>1.8537414965986394</v>
      </c>
      <c r="F28" s="101" t="s">
        <v>27</v>
      </c>
      <c r="G28" s="103"/>
      <c r="H28" s="20"/>
      <c r="I28" s="59"/>
    </row>
    <row r="29" spans="2:9" ht="12" customHeight="1">
      <c r="B29" s="127"/>
      <c r="C29" s="128"/>
      <c r="D29" s="129"/>
      <c r="E29" s="131">
        <f>D25*D26/100</f>
        <v>50</v>
      </c>
      <c r="F29" s="129" t="s">
        <v>87</v>
      </c>
      <c r="G29" s="130"/>
      <c r="H29" s="20"/>
      <c r="I29" s="59"/>
    </row>
    <row r="30" spans="2:9" ht="12" customHeight="1">
      <c r="B30" s="24"/>
      <c r="C30" s="24"/>
      <c r="D30" s="24"/>
      <c r="E30" s="24"/>
      <c r="F30" s="24"/>
      <c r="G30" s="24"/>
      <c r="H30" s="20"/>
      <c r="I30" s="59"/>
    </row>
    <row r="31" spans="2:9" ht="13.5" customHeight="1">
      <c r="B31" s="77" t="s">
        <v>66</v>
      </c>
      <c r="C31" s="78"/>
      <c r="D31" s="79"/>
      <c r="E31" s="80"/>
      <c r="F31" s="81"/>
      <c r="G31" s="82"/>
      <c r="H31" s="20"/>
      <c r="I31" s="58"/>
    </row>
    <row r="32" spans="2:9" s="3" customFormat="1" ht="13.5" customHeight="1">
      <c r="B32" s="83" t="s">
        <v>34</v>
      </c>
      <c r="C32" s="63"/>
      <c r="D32" s="62"/>
      <c r="E32" s="64"/>
      <c r="F32" s="65"/>
      <c r="G32" s="84"/>
      <c r="H32" s="25"/>
      <c r="I32" s="59"/>
    </row>
    <row r="33" spans="2:9" ht="12.75">
      <c r="B33" s="74" t="s">
        <v>36</v>
      </c>
      <c r="C33" s="6" t="s">
        <v>40</v>
      </c>
      <c r="D33" s="48">
        <v>2</v>
      </c>
      <c r="E33" s="22"/>
      <c r="F33" s="19"/>
      <c r="G33" s="85"/>
      <c r="H33" s="20"/>
      <c r="I33" s="58"/>
    </row>
    <row r="34" spans="2:8" ht="12.75">
      <c r="B34" s="74" t="s">
        <v>29</v>
      </c>
      <c r="C34" s="6" t="s">
        <v>3</v>
      </c>
      <c r="D34" s="48">
        <v>0.7</v>
      </c>
      <c r="E34" s="22"/>
      <c r="F34" s="19"/>
      <c r="G34" s="85"/>
      <c r="H34" s="20"/>
    </row>
    <row r="35" spans="2:11" ht="12.75">
      <c r="B35" s="74" t="s">
        <v>44</v>
      </c>
      <c r="C35" s="6" t="s">
        <v>3</v>
      </c>
      <c r="D35" s="48">
        <v>0.08</v>
      </c>
      <c r="E35" s="22"/>
      <c r="F35" s="19"/>
      <c r="G35" s="85"/>
      <c r="H35" s="20"/>
      <c r="J35" s="60"/>
      <c r="K35" s="60"/>
    </row>
    <row r="36" spans="2:8" ht="12.75">
      <c r="B36" s="74" t="s">
        <v>45</v>
      </c>
      <c r="C36" s="49">
        <v>1</v>
      </c>
      <c r="D36" s="55"/>
      <c r="E36" s="22"/>
      <c r="F36" s="19"/>
      <c r="G36" s="85"/>
      <c r="H36" s="20"/>
    </row>
    <row r="37" spans="2:10" ht="12.75">
      <c r="B37" s="74" t="s">
        <v>46</v>
      </c>
      <c r="C37" s="49">
        <v>2</v>
      </c>
      <c r="D37" s="48">
        <v>2</v>
      </c>
      <c r="E37" s="171"/>
      <c r="F37" s="19"/>
      <c r="G37" s="170"/>
      <c r="H37" s="20"/>
      <c r="J37" s="61"/>
    </row>
    <row r="38" spans="2:8" ht="12.75">
      <c r="B38" s="74" t="s">
        <v>67</v>
      </c>
      <c r="C38" s="49">
        <v>3</v>
      </c>
      <c r="D38" s="55"/>
      <c r="E38" s="22"/>
      <c r="F38" s="19"/>
      <c r="G38" s="85"/>
      <c r="H38" s="20"/>
    </row>
    <row r="39" spans="2:8" ht="12.75">
      <c r="B39" s="74"/>
      <c r="C39" s="35"/>
      <c r="D39" s="56"/>
      <c r="E39" s="22"/>
      <c r="F39" s="19"/>
      <c r="G39" s="85"/>
      <c r="H39" s="20"/>
    </row>
    <row r="40" spans="2:8" ht="12.75">
      <c r="B40" s="74" t="s">
        <v>37</v>
      </c>
      <c r="C40" s="6" t="s">
        <v>40</v>
      </c>
      <c r="D40" s="48">
        <v>2</v>
      </c>
      <c r="E40" s="22"/>
      <c r="F40" s="19"/>
      <c r="G40" s="85"/>
      <c r="H40" s="20"/>
    </row>
    <row r="41" spans="2:8" ht="12.75">
      <c r="B41" s="74" t="s">
        <v>30</v>
      </c>
      <c r="C41" s="6" t="s">
        <v>3</v>
      </c>
      <c r="D41" s="48">
        <v>0.8</v>
      </c>
      <c r="E41" s="22"/>
      <c r="F41" s="19"/>
      <c r="G41" s="20"/>
      <c r="H41" s="20"/>
    </row>
    <row r="42" spans="2:8" ht="12.75">
      <c r="B42" s="74" t="s">
        <v>44</v>
      </c>
      <c r="C42" s="6" t="s">
        <v>3</v>
      </c>
      <c r="D42" s="48">
        <v>0.1</v>
      </c>
      <c r="E42" s="22"/>
      <c r="F42" s="19"/>
      <c r="G42" s="20"/>
      <c r="H42" s="20"/>
    </row>
    <row r="43" spans="2:8" ht="12.75">
      <c r="B43" s="74" t="s">
        <v>45</v>
      </c>
      <c r="C43" s="49">
        <v>1</v>
      </c>
      <c r="D43" s="55"/>
      <c r="E43" s="22"/>
      <c r="F43" s="19"/>
      <c r="G43" s="20"/>
      <c r="H43" s="20"/>
    </row>
    <row r="44" spans="2:8" ht="12.75">
      <c r="B44" s="74" t="s">
        <v>46</v>
      </c>
      <c r="C44" s="49">
        <v>2</v>
      </c>
      <c r="D44" s="48">
        <v>2</v>
      </c>
      <c r="E44" s="22"/>
      <c r="F44" s="19"/>
      <c r="G44" s="20"/>
      <c r="H44" s="20"/>
    </row>
    <row r="45" spans="2:8" ht="12.75">
      <c r="B45" s="74" t="s">
        <v>67</v>
      </c>
      <c r="C45" s="49">
        <v>3</v>
      </c>
      <c r="D45" s="55"/>
      <c r="E45" s="22"/>
      <c r="F45" s="19"/>
      <c r="G45" s="20"/>
      <c r="H45" s="20"/>
    </row>
    <row r="46" spans="2:8" ht="12.75">
      <c r="B46" s="74"/>
      <c r="C46" s="6"/>
      <c r="D46" s="56"/>
      <c r="E46" s="22"/>
      <c r="F46" s="19"/>
      <c r="G46" s="20"/>
      <c r="H46" s="20"/>
    </row>
    <row r="47" spans="2:8" ht="12.75">
      <c r="B47" s="83" t="s">
        <v>35</v>
      </c>
      <c r="C47" s="63"/>
      <c r="D47" s="52"/>
      <c r="E47" s="66"/>
      <c r="F47" s="9"/>
      <c r="G47" s="86"/>
      <c r="H47" s="20"/>
    </row>
    <row r="48" spans="2:8" ht="12.75">
      <c r="B48" s="74" t="s">
        <v>36</v>
      </c>
      <c r="C48" s="6" t="s">
        <v>40</v>
      </c>
      <c r="D48" s="48">
        <v>0</v>
      </c>
      <c r="E48" s="22"/>
      <c r="F48" s="19"/>
      <c r="G48" s="20"/>
      <c r="H48" s="20"/>
    </row>
    <row r="49" spans="2:8" ht="12.75">
      <c r="B49" s="74" t="s">
        <v>38</v>
      </c>
      <c r="C49" s="6" t="s">
        <v>3</v>
      </c>
      <c r="D49" s="48"/>
      <c r="E49" s="22"/>
      <c r="F49" s="19"/>
      <c r="G49" s="20"/>
      <c r="H49" s="20"/>
    </row>
    <row r="50" spans="2:8" ht="12.75">
      <c r="B50" s="74" t="s">
        <v>39</v>
      </c>
      <c r="C50" s="6" t="s">
        <v>3</v>
      </c>
      <c r="D50" s="48"/>
      <c r="E50" s="22"/>
      <c r="F50" s="19"/>
      <c r="G50" s="20"/>
      <c r="H50" s="20"/>
    </row>
    <row r="51" spans="2:8" ht="12.75">
      <c r="B51" s="74"/>
      <c r="C51" s="6"/>
      <c r="D51" s="56"/>
      <c r="E51" s="22"/>
      <c r="F51" s="19"/>
      <c r="G51" s="20"/>
      <c r="H51" s="20"/>
    </row>
    <row r="52" spans="2:8" ht="12.75">
      <c r="B52" s="74" t="s">
        <v>36</v>
      </c>
      <c r="C52" s="6" t="s">
        <v>40</v>
      </c>
      <c r="D52" s="48">
        <v>0</v>
      </c>
      <c r="E52" s="22"/>
      <c r="F52" s="19"/>
      <c r="G52" s="20"/>
      <c r="H52" s="20"/>
    </row>
    <row r="53" spans="2:8" ht="12.75">
      <c r="B53" s="74" t="s">
        <v>38</v>
      </c>
      <c r="C53" s="6" t="s">
        <v>3</v>
      </c>
      <c r="D53" s="48"/>
      <c r="E53" s="22"/>
      <c r="F53" s="19"/>
      <c r="G53" s="20"/>
      <c r="H53" s="20"/>
    </row>
    <row r="54" spans="2:8" ht="12.75">
      <c r="B54" s="74" t="s">
        <v>39</v>
      </c>
      <c r="C54" s="6" t="s">
        <v>3</v>
      </c>
      <c r="D54" s="48"/>
      <c r="E54" s="22"/>
      <c r="F54" s="19"/>
      <c r="G54" s="20"/>
      <c r="H54" s="20"/>
    </row>
    <row r="55" spans="2:8" ht="12.75">
      <c r="B55" s="87"/>
      <c r="C55" s="6"/>
      <c r="D55" s="18"/>
      <c r="E55" s="22"/>
      <c r="F55" s="19"/>
      <c r="G55" s="20"/>
      <c r="H55" s="20"/>
    </row>
    <row r="56" spans="2:8" ht="12.75">
      <c r="B56" s="88" t="s">
        <v>11</v>
      </c>
      <c r="C56" s="36" t="s">
        <v>25</v>
      </c>
      <c r="D56" s="48">
        <v>1</v>
      </c>
      <c r="E56" s="66"/>
      <c r="F56" s="9"/>
      <c r="G56" s="86"/>
      <c r="H56" s="20"/>
    </row>
    <row r="57" spans="2:8" ht="12.75">
      <c r="B57" s="74" t="s">
        <v>5</v>
      </c>
      <c r="C57" s="49">
        <v>1</v>
      </c>
      <c r="D57" s="18"/>
      <c r="E57" s="22"/>
      <c r="F57" s="19"/>
      <c r="G57" s="20"/>
      <c r="H57" s="20"/>
    </row>
    <row r="58" spans="2:8" ht="12.75">
      <c r="B58" s="74" t="s">
        <v>6</v>
      </c>
      <c r="C58" s="49">
        <v>2</v>
      </c>
      <c r="D58" s="18"/>
      <c r="E58" s="22"/>
      <c r="F58" s="19"/>
      <c r="G58" s="20"/>
      <c r="H58" s="20"/>
    </row>
    <row r="59" spans="2:8" ht="12.75">
      <c r="B59" s="74" t="s">
        <v>7</v>
      </c>
      <c r="C59" s="49">
        <v>3</v>
      </c>
      <c r="D59" s="18"/>
      <c r="E59" s="22"/>
      <c r="F59" s="19"/>
      <c r="G59" s="20"/>
      <c r="H59" s="20"/>
    </row>
    <row r="60" spans="2:8" ht="12.75">
      <c r="B60" s="74" t="s">
        <v>8</v>
      </c>
      <c r="C60" s="49">
        <v>4</v>
      </c>
      <c r="D60" s="18"/>
      <c r="E60" s="22"/>
      <c r="F60" s="19"/>
      <c r="G60" s="20"/>
      <c r="H60" s="20"/>
    </row>
    <row r="61" spans="2:8" ht="12.75">
      <c r="B61" s="74" t="s">
        <v>33</v>
      </c>
      <c r="C61" s="49">
        <v>5</v>
      </c>
      <c r="D61" s="18"/>
      <c r="E61" s="22"/>
      <c r="F61" s="19"/>
      <c r="G61" s="20"/>
      <c r="H61" s="20"/>
    </row>
    <row r="62" spans="2:8" ht="12.75">
      <c r="B62" s="89" t="s">
        <v>31</v>
      </c>
      <c r="C62" s="68"/>
      <c r="D62" s="69"/>
      <c r="E62" s="66"/>
      <c r="F62" s="9"/>
      <c r="G62" s="86"/>
      <c r="H62" s="20"/>
    </row>
    <row r="63" spans="2:8" ht="12.75">
      <c r="B63" s="74" t="s">
        <v>8</v>
      </c>
      <c r="C63" s="49">
        <v>6</v>
      </c>
      <c r="D63" s="18"/>
      <c r="E63" s="22"/>
      <c r="F63" s="19"/>
      <c r="G63" s="20"/>
      <c r="H63" s="20"/>
    </row>
    <row r="64" spans="2:8" ht="12.75">
      <c r="B64" s="74" t="s">
        <v>32</v>
      </c>
      <c r="C64" s="49">
        <v>7</v>
      </c>
      <c r="D64" s="18"/>
      <c r="E64" s="22"/>
      <c r="F64" s="19"/>
      <c r="G64" s="20"/>
      <c r="H64" s="20"/>
    </row>
    <row r="65" spans="2:8" ht="12.75">
      <c r="B65" s="74" t="s">
        <v>33</v>
      </c>
      <c r="C65" s="49">
        <v>8</v>
      </c>
      <c r="D65" s="18"/>
      <c r="E65" s="22"/>
      <c r="F65" s="19"/>
      <c r="G65" s="20"/>
      <c r="H65" s="20"/>
    </row>
    <row r="66" spans="2:8" ht="12.75">
      <c r="B66" s="99" t="s">
        <v>71</v>
      </c>
      <c r="C66" s="172" t="s">
        <v>204</v>
      </c>
      <c r="D66" s="101"/>
      <c r="E66" s="102"/>
      <c r="F66" s="101"/>
      <c r="G66" s="103"/>
      <c r="H66" s="20"/>
    </row>
    <row r="67" spans="2:8" ht="12.75">
      <c r="B67" s="26"/>
      <c r="C67" s="6"/>
      <c r="D67" s="18"/>
      <c r="E67" s="22"/>
      <c r="F67" s="19"/>
      <c r="G67" s="7"/>
      <c r="H67" s="20"/>
    </row>
    <row r="68" spans="2:8" ht="12.75">
      <c r="B68" s="77" t="s">
        <v>41</v>
      </c>
      <c r="C68" s="78" t="s">
        <v>19</v>
      </c>
      <c r="D68" s="92">
        <v>1</v>
      </c>
      <c r="E68" s="90"/>
      <c r="F68" s="90"/>
      <c r="G68" s="91"/>
      <c r="H68" s="20"/>
    </row>
    <row r="69" spans="2:8" ht="12.75">
      <c r="B69" s="74" t="s">
        <v>105</v>
      </c>
      <c r="C69" s="49">
        <v>1</v>
      </c>
      <c r="D69" s="18"/>
      <c r="E69" s="19"/>
      <c r="F69" s="19"/>
      <c r="G69" s="20"/>
      <c r="H69" s="20"/>
    </row>
    <row r="70" spans="2:8" ht="12.75">
      <c r="B70" s="74" t="s">
        <v>106</v>
      </c>
      <c r="C70" s="49">
        <v>2</v>
      </c>
      <c r="D70" s="18"/>
      <c r="F70" s="19"/>
      <c r="G70" s="20"/>
      <c r="H70" s="20"/>
    </row>
    <row r="71" spans="2:8" ht="12.75">
      <c r="B71" s="74" t="s">
        <v>9</v>
      </c>
      <c r="C71" s="49">
        <v>3</v>
      </c>
      <c r="D71" s="18"/>
      <c r="E71" s="19" t="s">
        <v>201</v>
      </c>
      <c r="F71" s="19"/>
      <c r="G71" s="20"/>
      <c r="H71" s="20"/>
    </row>
    <row r="72" spans="2:8" ht="12.75">
      <c r="B72" s="74" t="s">
        <v>10</v>
      </c>
      <c r="C72" s="49">
        <v>4</v>
      </c>
      <c r="D72" s="18"/>
      <c r="E72" s="19" t="s">
        <v>202</v>
      </c>
      <c r="F72" s="19"/>
      <c r="G72" s="20"/>
      <c r="H72" s="20"/>
    </row>
    <row r="73" spans="2:8" ht="12.75">
      <c r="B73" s="74" t="s">
        <v>58</v>
      </c>
      <c r="C73" s="49">
        <v>5</v>
      </c>
      <c r="D73" s="18"/>
      <c r="E73" s="19" t="s">
        <v>206</v>
      </c>
      <c r="F73" s="19"/>
      <c r="G73" s="20"/>
      <c r="H73" s="20"/>
    </row>
    <row r="74" spans="2:8" ht="12.75">
      <c r="B74" s="74" t="s">
        <v>57</v>
      </c>
      <c r="C74" s="49">
        <v>6</v>
      </c>
      <c r="D74" s="18"/>
      <c r="E74" s="19" t="s">
        <v>207</v>
      </c>
      <c r="F74" s="19"/>
      <c r="G74" s="20"/>
      <c r="H74" s="20"/>
    </row>
    <row r="75" spans="2:8" ht="12.75">
      <c r="B75" s="74" t="s">
        <v>12</v>
      </c>
      <c r="C75" s="49">
        <v>7</v>
      </c>
      <c r="D75" s="18"/>
      <c r="F75" s="19"/>
      <c r="G75" s="20"/>
      <c r="H75" s="20"/>
    </row>
    <row r="76" spans="2:8" ht="12.75">
      <c r="B76" s="74" t="s">
        <v>16</v>
      </c>
      <c r="C76" s="49">
        <v>8</v>
      </c>
      <c r="D76" s="18"/>
      <c r="E76" s="19"/>
      <c r="F76" s="19"/>
      <c r="G76" s="20"/>
      <c r="H76" s="20"/>
    </row>
    <row r="77" spans="2:8" ht="12.75">
      <c r="B77" s="74" t="s">
        <v>17</v>
      </c>
      <c r="C77" s="49">
        <v>9</v>
      </c>
      <c r="D77" s="18"/>
      <c r="E77" s="19"/>
      <c r="F77" s="19"/>
      <c r="G77" s="20"/>
      <c r="H77" s="20"/>
    </row>
    <row r="78" spans="2:8" ht="12.75">
      <c r="B78" s="74" t="s">
        <v>18</v>
      </c>
      <c r="C78" s="49">
        <v>10</v>
      </c>
      <c r="D78" s="18"/>
      <c r="E78" s="19"/>
      <c r="F78" s="19"/>
      <c r="G78" s="20"/>
      <c r="H78" s="20"/>
    </row>
    <row r="79" spans="2:8" ht="12.75">
      <c r="B79" s="99" t="s">
        <v>72</v>
      </c>
      <c r="C79" s="172" t="s">
        <v>205</v>
      </c>
      <c r="D79" s="101"/>
      <c r="E79" s="102"/>
      <c r="F79" s="101"/>
      <c r="G79" s="103"/>
      <c r="H79" s="20"/>
    </row>
    <row r="80" spans="2:8" ht="12.75">
      <c r="B80" s="26"/>
      <c r="C80" s="6"/>
      <c r="D80" s="18"/>
      <c r="E80" s="19"/>
      <c r="F80" s="19"/>
      <c r="G80" s="7"/>
      <c r="H80" s="20"/>
    </row>
    <row r="81" spans="2:8" ht="12.75">
      <c r="B81" s="77" t="s">
        <v>75</v>
      </c>
      <c r="C81" s="93"/>
      <c r="D81" s="94"/>
      <c r="E81" s="95"/>
      <c r="F81" s="95"/>
      <c r="G81" s="96"/>
      <c r="H81" s="20"/>
    </row>
    <row r="82" spans="2:8" ht="12.75">
      <c r="B82" s="74" t="s">
        <v>13</v>
      </c>
      <c r="C82" s="6" t="s">
        <v>1</v>
      </c>
      <c r="D82" s="48">
        <v>850</v>
      </c>
      <c r="E82" s="18"/>
      <c r="F82" s="19"/>
      <c r="G82" s="20"/>
      <c r="H82" s="20"/>
    </row>
    <row r="83" spans="2:8" ht="12.75">
      <c r="B83" s="74" t="s">
        <v>14</v>
      </c>
      <c r="C83" s="6" t="s">
        <v>3</v>
      </c>
      <c r="D83" s="48">
        <v>1.6</v>
      </c>
      <c r="E83" s="19" t="s">
        <v>203</v>
      </c>
      <c r="F83" s="19"/>
      <c r="G83" s="20"/>
      <c r="H83" s="20"/>
    </row>
    <row r="84" spans="2:8" ht="12.75">
      <c r="B84" s="74" t="s">
        <v>65</v>
      </c>
      <c r="C84" s="6" t="s">
        <v>3</v>
      </c>
      <c r="D84" s="48">
        <v>2.2</v>
      </c>
      <c r="E84" s="19" t="s">
        <v>209</v>
      </c>
      <c r="F84" s="19"/>
      <c r="G84" s="20"/>
      <c r="H84" s="20"/>
    </row>
    <row r="85" spans="2:8" ht="12.75">
      <c r="B85" s="74" t="s">
        <v>59</v>
      </c>
      <c r="C85" s="49">
        <v>1</v>
      </c>
      <c r="D85" s="57"/>
      <c r="E85" s="19" t="s">
        <v>208</v>
      </c>
      <c r="F85" s="19"/>
      <c r="G85" s="20"/>
      <c r="H85" s="20"/>
    </row>
    <row r="86" spans="2:8" ht="12.75">
      <c r="B86" s="74" t="s">
        <v>61</v>
      </c>
      <c r="C86" s="49">
        <v>2</v>
      </c>
      <c r="D86" s="48">
        <v>2</v>
      </c>
      <c r="E86" s="19"/>
      <c r="F86" s="19"/>
      <c r="G86" s="20"/>
      <c r="H86" s="20"/>
    </row>
    <row r="87" spans="2:8" ht="12.75">
      <c r="B87" s="74" t="s">
        <v>60</v>
      </c>
      <c r="C87" s="49">
        <v>3</v>
      </c>
      <c r="D87" s="57"/>
      <c r="E87" s="19"/>
      <c r="F87" s="19"/>
      <c r="G87" s="20"/>
      <c r="H87" s="20"/>
    </row>
    <row r="88" spans="2:8" ht="12.75">
      <c r="B88" s="99" t="s">
        <v>76</v>
      </c>
      <c r="C88" s="100"/>
      <c r="D88" s="101"/>
      <c r="E88" s="102"/>
      <c r="F88" s="101"/>
      <c r="G88" s="103"/>
      <c r="H88" s="20"/>
    </row>
    <row r="89" spans="2:8" ht="12.75">
      <c r="B89" s="77" t="s">
        <v>73</v>
      </c>
      <c r="C89" s="93"/>
      <c r="D89" s="94"/>
      <c r="E89" s="95"/>
      <c r="F89" s="95"/>
      <c r="G89" s="96"/>
      <c r="H89" s="20"/>
    </row>
    <row r="90" spans="2:8" ht="12.75">
      <c r="B90" s="74" t="s">
        <v>62</v>
      </c>
      <c r="C90" s="49">
        <v>1</v>
      </c>
      <c r="D90" s="57"/>
      <c r="E90" s="19"/>
      <c r="F90" s="19"/>
      <c r="G90" s="20"/>
      <c r="H90" s="20"/>
    </row>
    <row r="91" spans="2:8" ht="12.75">
      <c r="B91" s="74" t="s">
        <v>81</v>
      </c>
      <c r="C91" s="49">
        <v>2</v>
      </c>
      <c r="D91" s="57"/>
      <c r="E91" s="19"/>
      <c r="F91" s="19"/>
      <c r="G91" s="20"/>
      <c r="H91" s="20"/>
    </row>
    <row r="92" spans="2:8" ht="12.75">
      <c r="B92" s="74" t="s">
        <v>80</v>
      </c>
      <c r="C92" s="49">
        <v>3</v>
      </c>
      <c r="D92" s="48">
        <v>2</v>
      </c>
      <c r="E92" s="19"/>
      <c r="F92" s="19"/>
      <c r="G92" s="20"/>
      <c r="H92" s="20"/>
    </row>
    <row r="93" spans="2:8" ht="12.75">
      <c r="B93" s="74" t="s">
        <v>63</v>
      </c>
      <c r="C93" s="49">
        <v>4</v>
      </c>
      <c r="D93" s="57"/>
      <c r="E93" s="19"/>
      <c r="F93" s="19"/>
      <c r="G93" s="20"/>
      <c r="H93" s="20"/>
    </row>
    <row r="94" spans="2:8" ht="12.75">
      <c r="B94" s="74" t="s">
        <v>64</v>
      </c>
      <c r="C94" s="49">
        <v>5</v>
      </c>
      <c r="D94" s="57"/>
      <c r="E94" s="19"/>
      <c r="F94" s="19"/>
      <c r="G94" s="20"/>
      <c r="H94" s="20"/>
    </row>
    <row r="95" spans="2:8" ht="12.75">
      <c r="B95" s="99" t="s">
        <v>77</v>
      </c>
      <c r="C95" s="100"/>
      <c r="D95" s="101"/>
      <c r="E95" s="102"/>
      <c r="F95" s="101"/>
      <c r="G95" s="103"/>
      <c r="H95" s="20"/>
    </row>
    <row r="96" spans="2:8" ht="13.5" thickBot="1">
      <c r="B96" s="31"/>
      <c r="C96" s="49"/>
      <c r="D96" s="57"/>
      <c r="E96" s="19"/>
      <c r="F96" s="19"/>
      <c r="G96" s="7"/>
      <c r="H96" s="20"/>
    </row>
    <row r="97" spans="2:8" ht="12.75">
      <c r="B97" s="135" t="s">
        <v>93</v>
      </c>
      <c r="C97" s="10"/>
      <c r="D97" s="53"/>
      <c r="E97" s="32"/>
      <c r="F97" s="32"/>
      <c r="G97" s="11"/>
      <c r="H97" s="20"/>
    </row>
    <row r="98" spans="2:8" ht="12.75">
      <c r="B98" s="134"/>
      <c r="C98" s="8"/>
      <c r="D98" s="65"/>
      <c r="E98" s="9"/>
      <c r="F98" s="9"/>
      <c r="G98" s="12"/>
      <c r="H98" s="20"/>
    </row>
    <row r="99" spans="2:8" ht="12.75">
      <c r="B99" s="105" t="s">
        <v>78</v>
      </c>
      <c r="C99" s="67">
        <f>D25</f>
        <v>500</v>
      </c>
      <c r="D99" s="104" t="s">
        <v>1</v>
      </c>
      <c r="E99" s="108">
        <v>138.99</v>
      </c>
      <c r="F99" s="50" t="s">
        <v>28</v>
      </c>
      <c r="G99" s="12"/>
      <c r="H99" s="20"/>
    </row>
    <row r="100" spans="2:8" ht="12.75">
      <c r="B100" s="13"/>
      <c r="C100" s="104"/>
      <c r="D100" s="33"/>
      <c r="E100" s="97">
        <f>C28</f>
        <v>1362.5</v>
      </c>
      <c r="F100" s="50" t="s">
        <v>74</v>
      </c>
      <c r="G100" s="12"/>
      <c r="H100" s="20"/>
    </row>
    <row r="101" spans="2:8" ht="12.75">
      <c r="B101" s="13"/>
      <c r="C101" s="33"/>
      <c r="D101" s="33"/>
      <c r="E101" s="98">
        <f>E28</f>
        <v>1.8537414965986394</v>
      </c>
      <c r="F101" s="50" t="s">
        <v>27</v>
      </c>
      <c r="G101" s="54"/>
      <c r="H101" s="20"/>
    </row>
    <row r="102" spans="2:8" ht="12.75">
      <c r="B102" s="13"/>
      <c r="C102" s="8"/>
      <c r="D102" s="33"/>
      <c r="E102" s="9"/>
      <c r="F102" s="9"/>
      <c r="G102" s="54"/>
      <c r="H102" s="20"/>
    </row>
    <row r="103" spans="2:8" s="4" customFormat="1" ht="12.75">
      <c r="B103" s="105" t="s">
        <v>79</v>
      </c>
      <c r="C103" s="33">
        <f>C99+D82</f>
        <v>1350</v>
      </c>
      <c r="D103" s="104" t="s">
        <v>1</v>
      </c>
      <c r="E103" s="51"/>
      <c r="F103" s="50" t="s">
        <v>28</v>
      </c>
      <c r="G103" s="54"/>
      <c r="H103" s="20"/>
    </row>
    <row r="104" spans="2:8" s="4" customFormat="1" ht="12.75">
      <c r="B104" s="107"/>
      <c r="C104" s="104"/>
      <c r="D104" s="33"/>
      <c r="E104" s="51"/>
      <c r="F104" s="50" t="s">
        <v>27</v>
      </c>
      <c r="G104" s="12"/>
      <c r="H104" s="20"/>
    </row>
    <row r="105" spans="2:8" s="4" customFormat="1" ht="12.75">
      <c r="B105" s="37"/>
      <c r="C105" s="33"/>
      <c r="D105" s="33"/>
      <c r="E105" s="51"/>
      <c r="F105" s="50" t="s">
        <v>26</v>
      </c>
      <c r="G105" s="12"/>
      <c r="H105" s="20"/>
    </row>
    <row r="106" spans="2:8" s="4" customFormat="1" ht="12.75">
      <c r="B106" s="37"/>
      <c r="C106" s="33"/>
      <c r="D106" s="33"/>
      <c r="E106" s="33"/>
      <c r="F106" s="50"/>
      <c r="G106" s="12"/>
      <c r="H106" s="20"/>
    </row>
    <row r="107" spans="2:8" s="4" customFormat="1" ht="12.75">
      <c r="B107" s="106" t="s">
        <v>73</v>
      </c>
      <c r="C107" s="33"/>
      <c r="D107" s="33"/>
      <c r="E107" s="51"/>
      <c r="F107" s="50" t="s">
        <v>28</v>
      </c>
      <c r="G107" s="12"/>
      <c r="H107" s="20"/>
    </row>
    <row r="108" spans="2:8" s="4" customFormat="1" ht="12.75">
      <c r="B108" s="37"/>
      <c r="C108" s="33"/>
      <c r="D108" s="33"/>
      <c r="E108" s="51"/>
      <c r="F108" s="50" t="s">
        <v>27</v>
      </c>
      <c r="G108" s="12"/>
      <c r="H108" s="20"/>
    </row>
    <row r="109" spans="2:8" ht="12.75">
      <c r="B109" s="13"/>
      <c r="C109" s="33"/>
      <c r="D109" s="33"/>
      <c r="E109" s="51"/>
      <c r="F109" s="50" t="s">
        <v>26</v>
      </c>
      <c r="G109" s="12"/>
      <c r="H109" s="20"/>
    </row>
    <row r="110" spans="2:8" ht="13.5" thickBot="1">
      <c r="B110" s="14"/>
      <c r="C110" s="15"/>
      <c r="D110" s="16"/>
      <c r="E110" s="34"/>
      <c r="F110" s="34"/>
      <c r="G110" s="17"/>
      <c r="H110" s="109"/>
    </row>
    <row r="111" spans="2:8" ht="12.75">
      <c r="B111" s="28"/>
      <c r="C111" s="27"/>
      <c r="D111" s="28"/>
      <c r="E111" s="29"/>
      <c r="F111" s="29"/>
      <c r="G111" s="28"/>
      <c r="H111" s="30"/>
    </row>
    <row r="112" ht="12.75">
      <c r="B112" s="140" t="s">
        <v>47</v>
      </c>
    </row>
    <row r="113" ht="12.75">
      <c r="B113" s="140"/>
    </row>
    <row r="114" ht="12.75">
      <c r="B114" s="38" t="s">
        <v>56</v>
      </c>
    </row>
    <row r="115" ht="12.75">
      <c r="B115" s="39" t="s">
        <v>42</v>
      </c>
    </row>
    <row r="116" ht="12.75">
      <c r="B116" s="39" t="s">
        <v>43</v>
      </c>
    </row>
    <row r="117" ht="12.75">
      <c r="B117" s="39" t="s">
        <v>55</v>
      </c>
    </row>
    <row r="118" spans="2:3" ht="12.75">
      <c r="B118" s="124" t="s">
        <v>82</v>
      </c>
      <c r="C118" t="s">
        <v>83</v>
      </c>
    </row>
    <row r="119" spans="2:3" ht="12.75">
      <c r="B119" s="124" t="s">
        <v>183</v>
      </c>
      <c r="C119" t="s">
        <v>184</v>
      </c>
    </row>
    <row r="120" ht="12.75">
      <c r="B120" s="39"/>
    </row>
    <row r="121" ht="12.75">
      <c r="B121" s="139" t="s">
        <v>96</v>
      </c>
    </row>
    <row r="122" ht="12.75">
      <c r="B122" s="38" t="s">
        <v>94</v>
      </c>
    </row>
    <row r="123" spans="2:9" ht="12.75">
      <c r="B123" s="40" t="s">
        <v>48</v>
      </c>
      <c r="C123" s="137"/>
      <c r="D123" s="61"/>
      <c r="E123" s="137"/>
      <c r="F123" s="138"/>
      <c r="G123" s="61"/>
      <c r="H123" s="61"/>
      <c r="I123" s="61"/>
    </row>
    <row r="124" spans="2:9" ht="12.75">
      <c r="B124" s="141" t="s">
        <v>68</v>
      </c>
      <c r="C124" s="137"/>
      <c r="D124" s="61"/>
      <c r="E124" s="137"/>
      <c r="F124" s="138"/>
      <c r="G124" s="61"/>
      <c r="H124" s="61"/>
      <c r="I124" s="61"/>
    </row>
    <row r="125" spans="2:9" ht="12.75">
      <c r="B125" s="141" t="s">
        <v>69</v>
      </c>
      <c r="C125" s="137"/>
      <c r="D125" s="61"/>
      <c r="E125" s="137"/>
      <c r="F125" s="138"/>
      <c r="G125" s="61"/>
      <c r="H125" s="61"/>
      <c r="I125" s="61"/>
    </row>
    <row r="126" spans="2:9" ht="12.75">
      <c r="B126" s="142" t="s">
        <v>95</v>
      </c>
      <c r="C126" s="137"/>
      <c r="D126" s="61"/>
      <c r="E126" s="137"/>
      <c r="F126" s="138"/>
      <c r="G126" s="61"/>
      <c r="H126" s="61"/>
      <c r="I126" s="61"/>
    </row>
    <row r="128" spans="1:10" s="5" customFormat="1" ht="12.75">
      <c r="A128"/>
      <c r="B128" s="149" t="s">
        <v>187</v>
      </c>
      <c r="C128" s="150"/>
      <c r="D128" s="150"/>
      <c r="E128" s="150"/>
      <c r="F128" s="150"/>
      <c r="G128" s="150"/>
      <c r="H128" s="150"/>
      <c r="I128" s="150"/>
      <c r="J128" s="150"/>
    </row>
    <row r="129" spans="1:10" s="5" customFormat="1" ht="12.75">
      <c r="A129"/>
      <c r="B129" s="151" t="s">
        <v>107</v>
      </c>
      <c r="C129" s="152"/>
      <c r="D129" s="152"/>
      <c r="E129" s="152"/>
      <c r="F129" s="152"/>
      <c r="G129" s="152"/>
      <c r="H129" s="152"/>
      <c r="I129" s="152"/>
      <c r="J129" s="152"/>
    </row>
    <row r="130" spans="1:10" s="5" customFormat="1" ht="12.75">
      <c r="A130"/>
      <c r="B130" s="151" t="s">
        <v>177</v>
      </c>
      <c r="C130" s="152"/>
      <c r="D130" s="152"/>
      <c r="E130" s="152"/>
      <c r="F130" s="152"/>
      <c r="G130" s="152"/>
      <c r="H130" s="152"/>
      <c r="I130" s="152"/>
      <c r="J130" s="152"/>
    </row>
    <row r="131" spans="1:10" s="5" customFormat="1" ht="12.75">
      <c r="A131"/>
      <c r="B131" s="151" t="s">
        <v>178</v>
      </c>
      <c r="C131" s="152"/>
      <c r="D131" s="152"/>
      <c r="E131" s="152"/>
      <c r="F131" s="152"/>
      <c r="G131" s="152"/>
      <c r="H131" s="152"/>
      <c r="I131" s="152"/>
      <c r="J131" s="152"/>
    </row>
    <row r="132" spans="1:10" s="5" customFormat="1" ht="12.75">
      <c r="A132"/>
      <c r="B132" s="151" t="s">
        <v>179</v>
      </c>
      <c r="C132" s="152"/>
      <c r="D132" s="152"/>
      <c r="E132" s="152"/>
      <c r="F132" s="152"/>
      <c r="G132" s="152"/>
      <c r="H132" s="152"/>
      <c r="I132" s="152"/>
      <c r="J132" s="152"/>
    </row>
    <row r="133" spans="1:10" s="5" customFormat="1" ht="12.75">
      <c r="A133"/>
      <c r="B133" s="151"/>
      <c r="C133" s="152"/>
      <c r="D133" s="152"/>
      <c r="E133" s="152"/>
      <c r="F133" s="152"/>
      <c r="G133" s="152"/>
      <c r="H133" s="152"/>
      <c r="I133" s="152"/>
      <c r="J133" s="152"/>
    </row>
    <row r="134" spans="1:10" s="5" customFormat="1" ht="12.75">
      <c r="A134"/>
      <c r="B134" s="151" t="s">
        <v>180</v>
      </c>
      <c r="C134" s="152"/>
      <c r="D134" s="152"/>
      <c r="E134" s="152"/>
      <c r="F134" s="152"/>
      <c r="G134" s="152"/>
      <c r="H134" s="152"/>
      <c r="I134" s="152"/>
      <c r="J134" s="152"/>
    </row>
    <row r="135" spans="1:10" s="5" customFormat="1" ht="25.5">
      <c r="A135"/>
      <c r="B135" s="173"/>
      <c r="C135" s="175" t="s">
        <v>175</v>
      </c>
      <c r="D135" s="153" t="s">
        <v>176</v>
      </c>
      <c r="E135" s="152"/>
      <c r="F135" s="152"/>
      <c r="G135" s="152"/>
      <c r="H135" s="152"/>
      <c r="I135" s="152"/>
      <c r="J135" s="152"/>
    </row>
    <row r="136" spans="1:10" s="5" customFormat="1" ht="12.75">
      <c r="A136"/>
      <c r="B136" s="174"/>
      <c r="C136" s="176"/>
      <c r="D136" s="155" t="s">
        <v>174</v>
      </c>
      <c r="E136" s="152"/>
      <c r="F136" s="152"/>
      <c r="G136" s="152"/>
      <c r="H136" s="152"/>
      <c r="I136" s="152"/>
      <c r="J136" s="152"/>
    </row>
    <row r="137" spans="1:10" s="5" customFormat="1" ht="12.75">
      <c r="A137"/>
      <c r="B137" s="154" t="s">
        <v>108</v>
      </c>
      <c r="C137" s="156" t="s">
        <v>109</v>
      </c>
      <c r="D137" s="156">
        <v>4.3</v>
      </c>
      <c r="E137" s="152"/>
      <c r="F137" s="152"/>
      <c r="G137" s="152"/>
      <c r="H137" s="152"/>
      <c r="I137" s="152"/>
      <c r="J137" s="152"/>
    </row>
    <row r="138" spans="1:10" s="5" customFormat="1" ht="12.75">
      <c r="A138"/>
      <c r="B138" s="154" t="s">
        <v>110</v>
      </c>
      <c r="C138" s="156" t="s">
        <v>111</v>
      </c>
      <c r="D138" s="156">
        <v>5.8</v>
      </c>
      <c r="E138" s="152"/>
      <c r="F138" s="152"/>
      <c r="G138" s="152"/>
      <c r="H138" s="152"/>
      <c r="I138" s="152"/>
      <c r="J138" s="152"/>
    </row>
    <row r="139" spans="1:10" s="5" customFormat="1" ht="12.75">
      <c r="A139"/>
      <c r="B139" s="154" t="s">
        <v>112</v>
      </c>
      <c r="C139" s="156" t="s">
        <v>113</v>
      </c>
      <c r="D139" s="156">
        <v>8.6</v>
      </c>
      <c r="E139" s="152"/>
      <c r="F139" s="152"/>
      <c r="G139" s="152"/>
      <c r="H139" s="152"/>
      <c r="I139" s="152"/>
      <c r="J139" s="152"/>
    </row>
    <row r="140" spans="1:10" s="5" customFormat="1" ht="12.75">
      <c r="A140"/>
      <c r="B140" s="154" t="s">
        <v>114</v>
      </c>
      <c r="C140" s="156" t="s">
        <v>115</v>
      </c>
      <c r="D140" s="156">
        <v>12</v>
      </c>
      <c r="E140" s="152"/>
      <c r="F140" s="152"/>
      <c r="G140" s="152"/>
      <c r="H140" s="152"/>
      <c r="I140" s="152"/>
      <c r="J140" s="152"/>
    </row>
    <row r="141" spans="1:10" s="5" customFormat="1" ht="12.75">
      <c r="A141"/>
      <c r="B141" s="154" t="s">
        <v>116</v>
      </c>
      <c r="C141" s="156" t="s">
        <v>117</v>
      </c>
      <c r="D141" s="156">
        <v>26</v>
      </c>
      <c r="E141" s="152"/>
      <c r="F141" s="152"/>
      <c r="G141" s="152"/>
      <c r="H141" s="152"/>
      <c r="I141" s="152"/>
      <c r="J141" s="152"/>
    </row>
    <row r="142" spans="1:10" s="5" customFormat="1" ht="12.75">
      <c r="A142"/>
      <c r="B142" s="151" t="s">
        <v>118</v>
      </c>
      <c r="C142" s="152"/>
      <c r="D142" s="152"/>
      <c r="E142" s="152"/>
      <c r="F142" s="152"/>
      <c r="G142" s="152"/>
      <c r="H142" s="152"/>
      <c r="I142" s="152"/>
      <c r="J142" s="152"/>
    </row>
    <row r="143" spans="1:10" s="5" customFormat="1" ht="12.75">
      <c r="A143"/>
      <c r="B143" s="151" t="s">
        <v>119</v>
      </c>
      <c r="C143" s="152"/>
      <c r="D143" s="152"/>
      <c r="E143" s="152"/>
      <c r="F143" s="152"/>
      <c r="G143" s="152"/>
      <c r="H143" s="152"/>
      <c r="I143" s="152"/>
      <c r="J143" s="152"/>
    </row>
    <row r="144" spans="1:10" s="5" customFormat="1" ht="12.75">
      <c r="A144"/>
      <c r="B144" s="151" t="s">
        <v>120</v>
      </c>
      <c r="C144" s="152"/>
      <c r="D144" s="152"/>
      <c r="E144" s="152"/>
      <c r="F144" s="152"/>
      <c r="G144" s="152"/>
      <c r="H144" s="152"/>
      <c r="I144" s="152"/>
      <c r="J144" s="152"/>
    </row>
    <row r="145" spans="1:10" s="5" customFormat="1" ht="12.75">
      <c r="A145"/>
      <c r="B145" s="151" t="s">
        <v>121</v>
      </c>
      <c r="C145" s="152"/>
      <c r="D145" s="152"/>
      <c r="E145" s="152"/>
      <c r="F145" s="152"/>
      <c r="G145" s="152"/>
      <c r="H145" s="152"/>
      <c r="I145" s="152"/>
      <c r="J145" s="152"/>
    </row>
    <row r="146" spans="1:10" s="5" customFormat="1" ht="12.75">
      <c r="A146"/>
      <c r="B146" s="151"/>
      <c r="C146" s="152"/>
      <c r="D146" s="152"/>
      <c r="E146" s="152"/>
      <c r="F146" s="152"/>
      <c r="G146" s="152"/>
      <c r="H146" s="152"/>
      <c r="I146" s="152"/>
      <c r="J146" s="152"/>
    </row>
    <row r="147" spans="1:10" s="5" customFormat="1" ht="12.75">
      <c r="A147"/>
      <c r="B147" s="149" t="s">
        <v>181</v>
      </c>
      <c r="C147" s="150"/>
      <c r="D147" s="150"/>
      <c r="E147" s="150"/>
      <c r="F147" s="150"/>
      <c r="G147" s="150"/>
      <c r="H147" s="150"/>
      <c r="I147" s="150"/>
      <c r="J147" s="150"/>
    </row>
    <row r="148" spans="1:10" s="5" customFormat="1" ht="12.75">
      <c r="A148"/>
      <c r="B148" s="149" t="s">
        <v>122</v>
      </c>
      <c r="C148" s="150"/>
      <c r="D148" s="150"/>
      <c r="E148" s="150"/>
      <c r="F148" s="150"/>
      <c r="G148" s="150"/>
      <c r="H148" s="150"/>
      <c r="I148" s="150"/>
      <c r="J148" s="150"/>
    </row>
    <row r="149" spans="1:10" s="5" customFormat="1" ht="12.75">
      <c r="A149"/>
      <c r="B149" s="149" t="s">
        <v>123</v>
      </c>
      <c r="C149" s="152"/>
      <c r="D149" s="152"/>
      <c r="E149" s="152"/>
      <c r="F149" s="152"/>
      <c r="G149" s="152"/>
      <c r="H149" s="152"/>
      <c r="I149" s="152"/>
      <c r="J149" s="152"/>
    </row>
    <row r="150" spans="1:10" s="5" customFormat="1" ht="12.75">
      <c r="A150"/>
      <c r="B150" s="149" t="s">
        <v>124</v>
      </c>
      <c r="C150" s="152"/>
      <c r="D150" s="152"/>
      <c r="E150" s="152"/>
      <c r="F150" s="152"/>
      <c r="G150" s="152"/>
      <c r="H150" s="152"/>
      <c r="I150" s="152"/>
      <c r="J150" s="152"/>
    </row>
    <row r="151" spans="1:10" s="5" customFormat="1" ht="12.75">
      <c r="A151"/>
      <c r="B151" s="151" t="s">
        <v>125</v>
      </c>
      <c r="D151" s="152"/>
      <c r="E151" s="152"/>
      <c r="F151" s="152"/>
      <c r="G151" s="152"/>
      <c r="H151" s="152"/>
      <c r="I151" s="152"/>
      <c r="J151" s="152"/>
    </row>
    <row r="152" spans="1:10" s="5" customFormat="1" ht="12.75">
      <c r="A152"/>
      <c r="B152" s="157"/>
      <c r="C152" s="162" t="s">
        <v>126</v>
      </c>
      <c r="D152" s="152"/>
      <c r="E152" s="152"/>
      <c r="F152" s="152"/>
      <c r="G152" s="152"/>
      <c r="H152" s="152"/>
      <c r="I152" s="152"/>
      <c r="J152" s="152"/>
    </row>
    <row r="153" spans="1:10" s="5" customFormat="1" ht="12.75">
      <c r="A153"/>
      <c r="B153" s="154" t="s">
        <v>108</v>
      </c>
      <c r="C153" s="156" t="s">
        <v>127</v>
      </c>
      <c r="D153" s="152"/>
      <c r="E153" s="152"/>
      <c r="F153" s="152"/>
      <c r="G153" s="152"/>
      <c r="H153" s="152"/>
      <c r="I153" s="152"/>
      <c r="J153" s="152"/>
    </row>
    <row r="154" spans="1:10" s="5" customFormat="1" ht="12.75">
      <c r="A154"/>
      <c r="B154" s="154" t="s">
        <v>110</v>
      </c>
      <c r="C154" s="156" t="s">
        <v>128</v>
      </c>
      <c r="D154" s="152"/>
      <c r="E154" s="152"/>
      <c r="F154" s="152"/>
      <c r="G154" s="152"/>
      <c r="H154" s="152"/>
      <c r="I154" s="152"/>
      <c r="J154" s="152"/>
    </row>
    <row r="155" spans="1:10" s="5" customFormat="1" ht="12.75">
      <c r="A155"/>
      <c r="B155" s="154" t="s">
        <v>112</v>
      </c>
      <c r="C155" s="156" t="s">
        <v>129</v>
      </c>
      <c r="D155" s="152"/>
      <c r="E155" s="152"/>
      <c r="F155" s="152"/>
      <c r="G155" s="152"/>
      <c r="H155" s="152"/>
      <c r="I155" s="152"/>
      <c r="J155" s="152"/>
    </row>
    <row r="156" spans="1:10" s="5" customFormat="1" ht="12.75">
      <c r="A156"/>
      <c r="B156" s="154" t="s">
        <v>114</v>
      </c>
      <c r="C156" s="156" t="s">
        <v>130</v>
      </c>
      <c r="D156" s="152"/>
      <c r="E156" s="152"/>
      <c r="F156" s="152"/>
      <c r="G156" s="152"/>
      <c r="H156" s="152"/>
      <c r="I156" s="152"/>
      <c r="J156" s="152"/>
    </row>
    <row r="157" spans="1:10" s="5" customFormat="1" ht="12.75">
      <c r="A157"/>
      <c r="B157" s="154" t="s">
        <v>116</v>
      </c>
      <c r="C157" s="156" t="s">
        <v>131</v>
      </c>
      <c r="D157" s="152"/>
      <c r="E157" s="152"/>
      <c r="F157" s="152"/>
      <c r="G157" s="152"/>
      <c r="H157" s="152"/>
      <c r="I157" s="152"/>
      <c r="J157" s="152"/>
    </row>
    <row r="158" spans="1:10" s="5" customFormat="1" ht="12.75">
      <c r="A158"/>
      <c r="B158" s="151"/>
      <c r="C158" s="152"/>
      <c r="D158" s="152"/>
      <c r="E158" s="152"/>
      <c r="F158" s="152"/>
      <c r="G158" s="152"/>
      <c r="H158" s="152"/>
      <c r="I158" s="152"/>
      <c r="J158" s="152"/>
    </row>
    <row r="159" spans="1:10" s="5" customFormat="1" ht="12.75">
      <c r="A159"/>
      <c r="B159" s="151" t="s">
        <v>193</v>
      </c>
      <c r="D159" s="152"/>
      <c r="E159" s="152"/>
      <c r="F159" s="152"/>
      <c r="G159" s="152"/>
      <c r="H159" s="152"/>
      <c r="I159" s="152"/>
      <c r="J159" s="152"/>
    </row>
    <row r="160" spans="1:10" s="5" customFormat="1" ht="12.75">
      <c r="A160"/>
      <c r="B160" s="151" t="s">
        <v>194</v>
      </c>
      <c r="C160" s="152"/>
      <c r="D160" s="152"/>
      <c r="E160" s="152"/>
      <c r="F160" s="152"/>
      <c r="G160" s="152"/>
      <c r="H160" s="152"/>
      <c r="I160" s="152"/>
      <c r="J160" s="152"/>
    </row>
    <row r="161" spans="1:10" s="5" customFormat="1" ht="12.75">
      <c r="A161"/>
      <c r="B161" s="151" t="s">
        <v>191</v>
      </c>
      <c r="C161" s="152"/>
      <c r="D161" s="152"/>
      <c r="E161" s="152"/>
      <c r="F161" s="152"/>
      <c r="G161" s="152"/>
      <c r="H161" s="152"/>
      <c r="I161" s="152"/>
      <c r="J161" s="152"/>
    </row>
    <row r="162" spans="1:10" s="5" customFormat="1" ht="12.75">
      <c r="A162"/>
      <c r="B162" s="151" t="s">
        <v>192</v>
      </c>
      <c r="C162" s="152"/>
      <c r="D162" s="152"/>
      <c r="E162" s="152"/>
      <c r="F162" s="152"/>
      <c r="G162" s="152"/>
      <c r="H162" s="152"/>
      <c r="I162" s="152"/>
      <c r="J162" s="152"/>
    </row>
    <row r="163" spans="1:10" s="5" customFormat="1" ht="12.75">
      <c r="A163"/>
      <c r="B163" s="151" t="s">
        <v>132</v>
      </c>
      <c r="C163" s="152"/>
      <c r="E163" s="152"/>
      <c r="F163" s="152"/>
      <c r="G163" s="152"/>
      <c r="H163" s="152"/>
      <c r="I163" s="152"/>
      <c r="J163" s="152"/>
    </row>
    <row r="164" spans="1:10" s="5" customFormat="1" ht="12.75">
      <c r="A164"/>
      <c r="B164" s="151" t="s">
        <v>133</v>
      </c>
      <c r="C164" s="152"/>
      <c r="E164" s="152"/>
      <c r="F164" s="152"/>
      <c r="G164" s="152"/>
      <c r="H164" s="152"/>
      <c r="I164" s="152"/>
      <c r="J164" s="152"/>
    </row>
    <row r="165" spans="1:10" s="5" customFormat="1" ht="12.75">
      <c r="A165"/>
      <c r="B165" s="151" t="s">
        <v>134</v>
      </c>
      <c r="C165" s="152"/>
      <c r="D165" s="152"/>
      <c r="E165" s="152"/>
      <c r="F165" s="152"/>
      <c r="G165" s="152"/>
      <c r="H165" s="152"/>
      <c r="I165" s="152"/>
      <c r="J165" s="152"/>
    </row>
    <row r="166" spans="1:10" s="5" customFormat="1" ht="12.75">
      <c r="A166"/>
      <c r="B166" s="151" t="s">
        <v>135</v>
      </c>
      <c r="C166" s="152"/>
      <c r="D166" s="152"/>
      <c r="E166" s="152"/>
      <c r="F166" s="152"/>
      <c r="G166" s="152"/>
      <c r="H166" s="152"/>
      <c r="I166" s="152"/>
      <c r="J166" s="152"/>
    </row>
    <row r="167" spans="1:10" s="5" customFormat="1" ht="12.75">
      <c r="A167"/>
      <c r="B167" s="151" t="s">
        <v>136</v>
      </c>
      <c r="C167" s="152"/>
      <c r="D167" s="152"/>
      <c r="F167" s="152"/>
      <c r="G167" s="152"/>
      <c r="H167" s="152"/>
      <c r="I167" s="152"/>
      <c r="J167" s="152"/>
    </row>
    <row r="168" spans="1:10" s="5" customFormat="1" ht="12.75">
      <c r="A168"/>
      <c r="B168" s="151"/>
      <c r="C168" s="152"/>
      <c r="D168" s="152"/>
      <c r="E168" s="152"/>
      <c r="F168" s="152"/>
      <c r="G168" s="152"/>
      <c r="H168" s="152"/>
      <c r="I168" s="152"/>
      <c r="J168" s="152"/>
    </row>
    <row r="169" spans="1:10" s="5" customFormat="1" ht="12.75">
      <c r="A169"/>
      <c r="B169" s="158" t="s">
        <v>182</v>
      </c>
      <c r="C169" s="159"/>
      <c r="D169" s="164" t="s">
        <v>188</v>
      </c>
      <c r="E169" s="165" t="s">
        <v>189</v>
      </c>
      <c r="F169" s="165" t="s">
        <v>190</v>
      </c>
      <c r="G169" s="159"/>
      <c r="H169" s="159"/>
      <c r="I169" s="159"/>
      <c r="J169" s="159"/>
    </row>
    <row r="170" spans="1:10" s="5" customFormat="1" ht="12.75">
      <c r="A170"/>
      <c r="B170" s="151" t="s">
        <v>137</v>
      </c>
      <c r="C170" s="163"/>
      <c r="D170" s="165">
        <v>2.32</v>
      </c>
      <c r="E170" s="165">
        <v>2.03</v>
      </c>
      <c r="F170" s="165"/>
      <c r="G170" s="152"/>
      <c r="H170" s="152"/>
      <c r="I170" s="152"/>
      <c r="J170" s="152"/>
    </row>
    <row r="171" spans="1:10" s="5" customFormat="1" ht="12.75">
      <c r="A171"/>
      <c r="B171" s="151" t="s">
        <v>138</v>
      </c>
      <c r="C171" s="151"/>
      <c r="D171" s="165">
        <v>1.85</v>
      </c>
      <c r="E171" s="165">
        <v>1.6</v>
      </c>
      <c r="F171" s="165"/>
      <c r="G171" s="152"/>
      <c r="H171" s="152"/>
      <c r="I171" s="152"/>
      <c r="J171" s="152"/>
    </row>
    <row r="172" spans="1:10" s="5" customFormat="1" ht="12.75">
      <c r="A172"/>
      <c r="B172" s="151" t="s">
        <v>139</v>
      </c>
      <c r="C172" s="152"/>
      <c r="D172" s="165"/>
      <c r="E172" s="165"/>
      <c r="F172" s="165"/>
      <c r="G172" s="152"/>
      <c r="H172" s="152"/>
      <c r="I172" s="152"/>
      <c r="J172" s="152"/>
    </row>
    <row r="173" spans="1:10" s="5" customFormat="1" ht="12.75">
      <c r="A173"/>
      <c r="B173" s="151" t="s">
        <v>186</v>
      </c>
      <c r="C173" s="152"/>
      <c r="D173" s="152"/>
      <c r="E173" s="152"/>
      <c r="F173" s="152"/>
      <c r="G173" s="152"/>
      <c r="H173" s="152"/>
      <c r="I173" s="152"/>
      <c r="J173" s="152"/>
    </row>
    <row r="174" spans="1:10" s="5" customFormat="1" ht="12.75">
      <c r="A174"/>
      <c r="B174" s="151" t="s">
        <v>185</v>
      </c>
      <c r="C174" s="152"/>
      <c r="D174" s="152"/>
      <c r="E174" s="152"/>
      <c r="F174" s="152"/>
      <c r="G174" s="152"/>
      <c r="H174" s="152"/>
      <c r="I174" s="152"/>
      <c r="J174" s="152"/>
    </row>
    <row r="175" spans="1:10" s="5" customFormat="1" ht="12.75">
      <c r="A175"/>
      <c r="B175" s="151" t="s">
        <v>140</v>
      </c>
      <c r="C175" s="152"/>
      <c r="D175" s="152"/>
      <c r="E175" s="152"/>
      <c r="F175" s="152"/>
      <c r="G175" s="152"/>
      <c r="H175" s="152"/>
      <c r="I175" s="152"/>
      <c r="J175" s="152"/>
    </row>
    <row r="176" spans="1:10" s="5" customFormat="1" ht="12.75">
      <c r="A176"/>
      <c r="B176" s="151"/>
      <c r="C176" s="152"/>
      <c r="D176" s="152"/>
      <c r="E176" s="152"/>
      <c r="F176" s="152"/>
      <c r="G176" s="152"/>
      <c r="H176" s="152"/>
      <c r="I176" s="152"/>
      <c r="J176" s="152"/>
    </row>
    <row r="177" spans="1:10" s="5" customFormat="1" ht="38.25">
      <c r="A177"/>
      <c r="B177" s="157"/>
      <c r="C177" s="162" t="s">
        <v>141</v>
      </c>
      <c r="D177" s="162" t="s">
        <v>142</v>
      </c>
      <c r="E177" s="152"/>
      <c r="F177" s="152"/>
      <c r="G177" s="152"/>
      <c r="H177" s="152"/>
      <c r="I177" s="152"/>
      <c r="J177" s="152"/>
    </row>
    <row r="178" spans="1:10" s="5" customFormat="1" ht="12.75">
      <c r="A178"/>
      <c r="B178" s="154" t="s">
        <v>108</v>
      </c>
      <c r="C178" s="156">
        <v>4.3</v>
      </c>
      <c r="D178" s="156">
        <v>127</v>
      </c>
      <c r="E178" s="152"/>
      <c r="F178" s="152"/>
      <c r="G178" s="152"/>
      <c r="H178" s="152"/>
      <c r="I178" s="152"/>
      <c r="J178" s="152"/>
    </row>
    <row r="179" spans="1:10" s="5" customFormat="1" ht="12.75">
      <c r="A179"/>
      <c r="B179" s="154" t="s">
        <v>110</v>
      </c>
      <c r="C179" s="156">
        <v>5.8</v>
      </c>
      <c r="D179" s="156">
        <v>63</v>
      </c>
      <c r="E179" s="152"/>
      <c r="F179" s="152"/>
      <c r="G179" s="152"/>
      <c r="H179" s="152"/>
      <c r="I179" s="152"/>
      <c r="J179" s="152"/>
    </row>
    <row r="180" spans="1:10" s="5" customFormat="1" ht="12.75">
      <c r="A180"/>
      <c r="B180" s="154" t="s">
        <v>112</v>
      </c>
      <c r="C180" s="156">
        <v>8.6</v>
      </c>
      <c r="D180" s="156">
        <v>31.5</v>
      </c>
      <c r="E180" s="152"/>
      <c r="F180" s="152"/>
      <c r="G180" s="152"/>
      <c r="H180" s="152"/>
      <c r="I180" s="152"/>
      <c r="J180" s="152"/>
    </row>
    <row r="181" spans="1:10" s="5" customFormat="1" ht="12.75">
      <c r="A181"/>
      <c r="B181" s="154" t="s">
        <v>114</v>
      </c>
      <c r="C181" s="156">
        <v>12</v>
      </c>
      <c r="D181" s="156">
        <v>23.3</v>
      </c>
      <c r="E181" s="152"/>
      <c r="F181" s="152"/>
      <c r="G181" s="152"/>
      <c r="H181" s="152"/>
      <c r="I181" s="152"/>
      <c r="J181" s="152"/>
    </row>
    <row r="182" spans="1:10" s="5" customFormat="1" ht="12.75">
      <c r="A182"/>
      <c r="B182" s="154" t="s">
        <v>116</v>
      </c>
      <c r="C182" s="156">
        <v>26</v>
      </c>
      <c r="D182" s="156">
        <v>15</v>
      </c>
      <c r="E182" s="152"/>
      <c r="F182" s="152"/>
      <c r="G182" s="152"/>
      <c r="H182" s="152"/>
      <c r="I182" s="152"/>
      <c r="J182" s="152"/>
    </row>
    <row r="183" spans="1:10" s="5" customFormat="1" ht="12.75">
      <c r="A183"/>
      <c r="B183" s="151" t="s">
        <v>143</v>
      </c>
      <c r="C183" s="152"/>
      <c r="D183" s="152"/>
      <c r="E183" s="152"/>
      <c r="F183" s="152"/>
      <c r="G183" s="152"/>
      <c r="H183" s="152"/>
      <c r="I183" s="152"/>
      <c r="J183" s="152"/>
    </row>
    <row r="184" spans="1:10" s="5" customFormat="1" ht="12.75">
      <c r="A184"/>
      <c r="B184" s="151"/>
      <c r="C184" s="152"/>
      <c r="D184" s="152"/>
      <c r="E184" s="152"/>
      <c r="F184" s="152"/>
      <c r="G184" s="152"/>
      <c r="H184" s="152"/>
      <c r="I184" s="152"/>
      <c r="J184" s="152"/>
    </row>
    <row r="185" spans="1:10" s="5" customFormat="1" ht="12.75">
      <c r="A185"/>
      <c r="B185" s="151" t="s">
        <v>144</v>
      </c>
      <c r="C185" s="152"/>
      <c r="D185" s="152"/>
      <c r="E185" s="152"/>
      <c r="F185" s="152"/>
      <c r="G185" s="152"/>
      <c r="H185" s="152"/>
      <c r="I185" s="152"/>
      <c r="J185" s="152"/>
    </row>
    <row r="186" spans="1:10" s="5" customFormat="1" ht="12.75">
      <c r="A186"/>
      <c r="B186" s="151" t="s">
        <v>145</v>
      </c>
      <c r="D186" s="152"/>
      <c r="E186" s="152"/>
      <c r="F186" s="152"/>
      <c r="G186" s="152"/>
      <c r="H186" s="152"/>
      <c r="I186" s="152"/>
      <c r="J186" s="152"/>
    </row>
    <row r="187" spans="1:10" s="5" customFormat="1" ht="12.75">
      <c r="A187"/>
      <c r="B187" s="151" t="s">
        <v>146</v>
      </c>
      <c r="D187" s="152"/>
      <c r="E187" s="152"/>
      <c r="F187" s="152"/>
      <c r="G187" s="152"/>
      <c r="H187" s="152"/>
      <c r="I187" s="152"/>
      <c r="J187" s="152"/>
    </row>
    <row r="188" spans="1:10" s="5" customFormat="1" ht="12.75">
      <c r="A188"/>
      <c r="B188" s="151" t="s">
        <v>147</v>
      </c>
      <c r="C188" s="152"/>
      <c r="D188" s="152"/>
      <c r="E188" s="152"/>
      <c r="F188" s="152"/>
      <c r="G188" s="152"/>
      <c r="H188" s="152"/>
      <c r="I188" s="152"/>
      <c r="J188" s="152"/>
    </row>
    <row r="189" spans="1:10" s="5" customFormat="1" ht="12.75">
      <c r="A189"/>
      <c r="B189" s="160" t="s">
        <v>148</v>
      </c>
      <c r="C189" s="161"/>
      <c r="D189" s="161"/>
      <c r="E189" s="161"/>
      <c r="F189" s="161"/>
      <c r="G189" s="161"/>
      <c r="H189" s="161"/>
      <c r="I189" s="161"/>
      <c r="J189" s="161"/>
    </row>
    <row r="190" spans="1:10" s="5" customFormat="1" ht="12.75">
      <c r="A190"/>
      <c r="B190" s="160" t="s">
        <v>149</v>
      </c>
      <c r="C190" s="161"/>
      <c r="D190" s="161"/>
      <c r="E190" s="161"/>
      <c r="F190" s="161"/>
      <c r="G190" s="161"/>
      <c r="H190" s="161"/>
      <c r="I190" s="161"/>
      <c r="J190" s="161"/>
    </row>
    <row r="191" spans="1:10" s="5" customFormat="1" ht="12.75">
      <c r="A191"/>
      <c r="B191" s="160" t="s">
        <v>150</v>
      </c>
      <c r="C191" s="161"/>
      <c r="D191" s="161"/>
      <c r="E191" s="161"/>
      <c r="F191" s="161"/>
      <c r="G191" s="161"/>
      <c r="H191" s="161"/>
      <c r="I191" s="161"/>
      <c r="J191" s="161"/>
    </row>
    <row r="192" spans="1:10" s="5" customFormat="1" ht="12.75">
      <c r="A192"/>
      <c r="B192" s="160"/>
      <c r="C192" s="161"/>
      <c r="D192" s="161"/>
      <c r="E192" s="161"/>
      <c r="F192" s="161"/>
      <c r="G192" s="161"/>
      <c r="H192" s="161"/>
      <c r="I192" s="161"/>
      <c r="J192" s="161"/>
    </row>
    <row r="193" spans="1:10" s="5" customFormat="1" ht="12.75">
      <c r="A193"/>
      <c r="B193" s="149" t="s">
        <v>151</v>
      </c>
      <c r="C193" s="152"/>
      <c r="D193" s="152"/>
      <c r="E193" s="152"/>
      <c r="F193" s="152"/>
      <c r="G193" s="152"/>
      <c r="H193" s="152"/>
      <c r="I193" s="152"/>
      <c r="J193" s="152"/>
    </row>
    <row r="194" spans="1:10" s="5" customFormat="1" ht="12.75">
      <c r="A194"/>
      <c r="B194" s="151" t="s">
        <v>152</v>
      </c>
      <c r="C194" s="152"/>
      <c r="D194" s="152"/>
      <c r="E194" s="152"/>
      <c r="F194" s="152"/>
      <c r="G194" s="152"/>
      <c r="H194" s="152"/>
      <c r="I194" s="152"/>
      <c r="J194" s="152"/>
    </row>
    <row r="195" spans="1:10" s="5" customFormat="1" ht="12.75">
      <c r="A195"/>
      <c r="B195" s="151" t="s">
        <v>153</v>
      </c>
      <c r="C195" s="152"/>
      <c r="D195" s="152"/>
      <c r="E195" s="152"/>
      <c r="F195" s="152"/>
      <c r="G195" s="152"/>
      <c r="H195" s="152"/>
      <c r="I195" s="152"/>
      <c r="J195" s="152"/>
    </row>
    <row r="196" spans="1:10" s="5" customFormat="1" ht="12.75">
      <c r="A196"/>
      <c r="B196" s="151" t="s">
        <v>154</v>
      </c>
      <c r="C196" s="152"/>
      <c r="D196" s="152"/>
      <c r="E196" s="152"/>
      <c r="F196" s="152"/>
      <c r="G196" s="152"/>
      <c r="H196" s="152"/>
      <c r="I196" s="152"/>
      <c r="J196" s="152"/>
    </row>
    <row r="197" spans="1:10" s="5" customFormat="1" ht="12.75">
      <c r="A197"/>
      <c r="B197" s="151" t="s">
        <v>155</v>
      </c>
      <c r="C197" s="152"/>
      <c r="D197" s="152"/>
      <c r="E197" s="152"/>
      <c r="F197" s="152"/>
      <c r="G197" s="152"/>
      <c r="H197" s="152"/>
      <c r="I197" s="152"/>
      <c r="J197" s="152"/>
    </row>
    <row r="198" spans="1:10" s="5" customFormat="1" ht="12.75">
      <c r="A198"/>
      <c r="B198" s="151" t="s">
        <v>156</v>
      </c>
      <c r="C198" s="152"/>
      <c r="D198" s="152"/>
      <c r="E198" s="152"/>
      <c r="F198" s="152"/>
      <c r="G198" s="152"/>
      <c r="H198" s="152"/>
      <c r="I198" s="152"/>
      <c r="J198" s="152"/>
    </row>
    <row r="199" spans="1:10" s="5" customFormat="1" ht="12.75">
      <c r="A199"/>
      <c r="B199" s="151" t="s">
        <v>157</v>
      </c>
      <c r="C199" s="152"/>
      <c r="D199" s="152"/>
      <c r="E199" s="152"/>
      <c r="F199" s="152"/>
      <c r="G199" s="152"/>
      <c r="H199" s="152"/>
      <c r="I199" s="152"/>
      <c r="J199" s="152"/>
    </row>
    <row r="200" spans="1:10" s="5" customFormat="1" ht="12.75">
      <c r="A200"/>
      <c r="B200" s="151"/>
      <c r="C200" s="152"/>
      <c r="D200" s="152"/>
      <c r="E200" s="152"/>
      <c r="F200" s="152"/>
      <c r="G200" s="152"/>
      <c r="H200" s="152"/>
      <c r="I200" s="152"/>
      <c r="J200" s="152"/>
    </row>
    <row r="201" spans="1:10" s="5" customFormat="1" ht="12.75">
      <c r="A201"/>
      <c r="B201" s="149" t="s">
        <v>158</v>
      </c>
      <c r="C201" s="152"/>
      <c r="D201" s="152"/>
      <c r="E201" s="152"/>
      <c r="F201" s="152"/>
      <c r="G201" s="152"/>
      <c r="H201" s="152"/>
      <c r="I201" s="152"/>
      <c r="J201" s="152"/>
    </row>
    <row r="202" spans="1:10" s="5" customFormat="1" ht="12.75">
      <c r="A202"/>
      <c r="B202" s="151" t="s">
        <v>159</v>
      </c>
      <c r="C202" s="152"/>
      <c r="D202" s="152"/>
      <c r="E202" s="152"/>
      <c r="F202" s="152"/>
      <c r="G202" s="152"/>
      <c r="H202" s="152"/>
      <c r="I202" s="152"/>
      <c r="J202" s="152"/>
    </row>
    <row r="203" spans="1:10" s="5" customFormat="1" ht="12.75">
      <c r="A203"/>
      <c r="B203" s="151" t="s">
        <v>160</v>
      </c>
      <c r="C203" s="152"/>
      <c r="D203" s="152"/>
      <c r="E203" s="152"/>
      <c r="F203" s="152"/>
      <c r="G203" s="152"/>
      <c r="H203" s="152"/>
      <c r="I203" s="152"/>
      <c r="J203" s="152"/>
    </row>
    <row r="204" spans="1:10" s="5" customFormat="1" ht="12.75">
      <c r="A204"/>
      <c r="B204" s="151"/>
      <c r="C204" s="152"/>
      <c r="D204" s="152"/>
      <c r="E204" s="152"/>
      <c r="F204" s="152"/>
      <c r="G204" s="152"/>
      <c r="H204" s="152"/>
      <c r="I204" s="152"/>
      <c r="J204" s="152"/>
    </row>
    <row r="205" spans="1:10" s="5" customFormat="1" ht="12.75">
      <c r="A205"/>
      <c r="B205" s="151" t="s">
        <v>161</v>
      </c>
      <c r="C205" s="152"/>
      <c r="D205" s="152"/>
      <c r="E205" s="152"/>
      <c r="F205" s="152"/>
      <c r="G205" s="152"/>
      <c r="H205" s="152"/>
      <c r="I205" s="152"/>
      <c r="J205" s="152"/>
    </row>
    <row r="206" spans="1:10" s="5" customFormat="1" ht="12.75">
      <c r="A206"/>
      <c r="B206" s="151"/>
      <c r="C206" s="152"/>
      <c r="D206" s="152"/>
      <c r="E206" s="152"/>
      <c r="F206" s="152"/>
      <c r="G206" s="152"/>
      <c r="H206" s="152"/>
      <c r="I206" s="152"/>
      <c r="J206" s="152"/>
    </row>
    <row r="207" spans="1:10" s="5" customFormat="1" ht="12.75">
      <c r="A207"/>
      <c r="B207" s="151" t="s">
        <v>162</v>
      </c>
      <c r="C207" s="152"/>
      <c r="D207" s="152"/>
      <c r="E207" s="152"/>
      <c r="F207" s="152"/>
      <c r="G207" s="152"/>
      <c r="H207" s="152"/>
      <c r="I207" s="152"/>
      <c r="J207" s="152"/>
    </row>
    <row r="208" spans="1:10" s="5" customFormat="1" ht="12.75">
      <c r="A208"/>
      <c r="B208" s="151"/>
      <c r="C208" s="152"/>
      <c r="D208" s="152"/>
      <c r="E208" s="152"/>
      <c r="F208" s="152"/>
      <c r="G208" s="152"/>
      <c r="H208" s="152"/>
      <c r="I208" s="152"/>
      <c r="J208" s="152"/>
    </row>
    <row r="209" spans="1:10" s="5" customFormat="1" ht="12.75">
      <c r="A209"/>
      <c r="B209" s="151" t="s">
        <v>163</v>
      </c>
      <c r="C209" s="152"/>
      <c r="D209" s="152"/>
      <c r="E209" s="152"/>
      <c r="F209" s="152"/>
      <c r="G209" s="152"/>
      <c r="H209" s="152"/>
      <c r="I209" s="152"/>
      <c r="J209" s="152"/>
    </row>
    <row r="210" spans="1:10" s="5" customFormat="1" ht="12.75">
      <c r="A210"/>
      <c r="B210" s="151" t="s">
        <v>164</v>
      </c>
      <c r="C210" s="152"/>
      <c r="D210" s="152"/>
      <c r="E210" s="152"/>
      <c r="F210" s="152"/>
      <c r="G210" s="152"/>
      <c r="H210" s="152"/>
      <c r="I210" s="152"/>
      <c r="J210" s="152"/>
    </row>
    <row r="211" spans="1:10" s="5" customFormat="1" ht="12.75">
      <c r="A211"/>
      <c r="B211" s="152"/>
      <c r="C211" s="152"/>
      <c r="D211" s="152"/>
      <c r="E211" s="152"/>
      <c r="F211" s="152"/>
      <c r="G211" s="152"/>
      <c r="H211" s="152"/>
      <c r="I211" s="152"/>
      <c r="J211" s="152"/>
    </row>
    <row r="212" spans="1:10" s="5" customFormat="1" ht="12.75">
      <c r="A212"/>
      <c r="B212" s="166" t="s">
        <v>198</v>
      </c>
      <c r="C212" s="152"/>
      <c r="D212" s="152"/>
      <c r="E212" s="152"/>
      <c r="F212" s="152"/>
      <c r="G212" s="152"/>
      <c r="H212" s="152"/>
      <c r="I212" s="152"/>
      <c r="J212" s="152"/>
    </row>
    <row r="213" spans="1:10" s="5" customFormat="1" ht="12.75">
      <c r="A213"/>
      <c r="B213" s="168" t="s">
        <v>200</v>
      </c>
      <c r="C213" s="152"/>
      <c r="D213" s="152"/>
      <c r="E213" s="152"/>
      <c r="F213" s="152"/>
      <c r="G213" s="152"/>
      <c r="H213" s="152"/>
      <c r="I213" s="152"/>
      <c r="J213" s="152"/>
    </row>
    <row r="214" spans="1:10" s="5" customFormat="1" ht="12.75">
      <c r="A214"/>
      <c r="B214" s="169" t="s">
        <v>199</v>
      </c>
      <c r="C214" s="150"/>
      <c r="D214" s="150"/>
      <c r="E214" s="150"/>
      <c r="F214" s="150"/>
      <c r="G214" s="150"/>
      <c r="H214" s="150"/>
      <c r="I214" s="150"/>
      <c r="J214" s="150"/>
    </row>
    <row r="215" spans="1:10" s="5" customFormat="1" ht="13.5">
      <c r="A215"/>
      <c r="B215" s="167" t="s">
        <v>195</v>
      </c>
      <c r="C215" s="150"/>
      <c r="D215" s="150"/>
      <c r="E215" s="150"/>
      <c r="F215" s="150"/>
      <c r="G215" s="150"/>
      <c r="H215" s="150"/>
      <c r="I215" s="150"/>
      <c r="J215" s="150"/>
    </row>
    <row r="216" spans="1:10" s="5" customFormat="1" ht="12.75">
      <c r="A216"/>
      <c r="B216" s="160" t="s">
        <v>165</v>
      </c>
      <c r="C216" s="152"/>
      <c r="D216" s="152"/>
      <c r="E216" s="152"/>
      <c r="F216" s="152"/>
      <c r="G216" s="152"/>
      <c r="H216" s="152"/>
      <c r="I216" s="152"/>
      <c r="J216" s="152"/>
    </row>
    <row r="217" spans="1:10" s="5" customFormat="1" ht="12.75">
      <c r="A217"/>
      <c r="B217" s="160" t="s">
        <v>166</v>
      </c>
      <c r="C217" s="152"/>
      <c r="D217" s="152"/>
      <c r="E217" s="152"/>
      <c r="F217" s="152"/>
      <c r="G217" s="152"/>
      <c r="H217" s="152"/>
      <c r="I217" s="152"/>
      <c r="J217" s="152"/>
    </row>
    <row r="218" spans="1:10" s="5" customFormat="1" ht="13.5">
      <c r="A218"/>
      <c r="B218" s="167" t="s">
        <v>196</v>
      </c>
      <c r="C218" s="150"/>
      <c r="D218" s="150"/>
      <c r="E218" s="150"/>
      <c r="F218" s="150"/>
      <c r="G218" s="150"/>
      <c r="H218" s="150"/>
      <c r="I218" s="150"/>
      <c r="J218" s="150"/>
    </row>
    <row r="219" spans="1:10" s="5" customFormat="1" ht="12.75">
      <c r="A219"/>
      <c r="B219" s="160" t="s">
        <v>197</v>
      </c>
      <c r="C219" s="152"/>
      <c r="D219" s="152"/>
      <c r="E219" s="152"/>
      <c r="F219" s="152"/>
      <c r="G219" s="152"/>
      <c r="H219" s="152"/>
      <c r="I219" s="152"/>
      <c r="J219" s="152"/>
    </row>
    <row r="220" spans="1:10" s="5" customFormat="1" ht="12.75">
      <c r="A220"/>
      <c r="B220" s="160" t="s">
        <v>167</v>
      </c>
      <c r="C220" s="152"/>
      <c r="D220" s="152"/>
      <c r="E220" s="152"/>
      <c r="F220" s="152"/>
      <c r="G220" s="152"/>
      <c r="H220" s="152"/>
      <c r="I220" s="152"/>
      <c r="J220" s="152"/>
    </row>
    <row r="221" spans="1:10" s="5" customFormat="1" ht="12.75">
      <c r="A221"/>
      <c r="B221" s="160" t="s">
        <v>168</v>
      </c>
      <c r="C221" s="152"/>
      <c r="D221" s="152"/>
      <c r="E221" s="152"/>
      <c r="F221" s="152"/>
      <c r="G221" s="152"/>
      <c r="H221" s="152"/>
      <c r="I221" s="152"/>
      <c r="J221" s="152"/>
    </row>
    <row r="222" spans="1:10" s="5" customFormat="1" ht="12.75">
      <c r="A222"/>
      <c r="B222" s="160" t="s">
        <v>169</v>
      </c>
      <c r="C222" s="152"/>
      <c r="D222" s="152"/>
      <c r="E222" s="152"/>
      <c r="F222" s="152"/>
      <c r="G222" s="152"/>
      <c r="H222" s="152"/>
      <c r="I222" s="152"/>
      <c r="J222" s="152"/>
    </row>
    <row r="223" spans="1:10" s="5" customFormat="1" ht="12.75">
      <c r="A223"/>
      <c r="B223" s="160" t="s">
        <v>170</v>
      </c>
      <c r="C223" s="152"/>
      <c r="D223" s="152"/>
      <c r="E223" s="152"/>
      <c r="F223" s="152"/>
      <c r="G223" s="152"/>
      <c r="H223" s="152"/>
      <c r="I223" s="152"/>
      <c r="J223" s="152"/>
    </row>
    <row r="224" spans="1:10" s="5" customFormat="1" ht="12.75">
      <c r="A224"/>
      <c r="B224" s="160" t="s">
        <v>171</v>
      </c>
      <c r="C224" s="152"/>
      <c r="D224" s="152"/>
      <c r="E224" s="152"/>
      <c r="F224" s="152"/>
      <c r="G224" s="152"/>
      <c r="H224" s="152"/>
      <c r="I224" s="152"/>
      <c r="J224" s="152"/>
    </row>
    <row r="225" spans="1:10" s="5" customFormat="1" ht="12.75">
      <c r="A225"/>
      <c r="B225" s="160" t="s">
        <v>172</v>
      </c>
      <c r="C225" s="152"/>
      <c r="D225" s="152"/>
      <c r="E225" s="152"/>
      <c r="F225" s="152"/>
      <c r="G225" s="152"/>
      <c r="H225" s="152"/>
      <c r="I225" s="152"/>
      <c r="J225" s="152"/>
    </row>
    <row r="226" spans="1:10" s="5" customFormat="1" ht="12.75">
      <c r="A226"/>
      <c r="B226" s="160" t="s">
        <v>173</v>
      </c>
      <c r="C226" s="152"/>
      <c r="D226" s="152"/>
      <c r="E226" s="152"/>
      <c r="F226" s="152"/>
      <c r="G226" s="152"/>
      <c r="H226" s="152"/>
      <c r="I226" s="152"/>
      <c r="J226" s="152"/>
    </row>
  </sheetData>
  <mergeCells count="2">
    <mergeCell ref="B135:B136"/>
    <mergeCell ref="C135:C136"/>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SC</Manager>
  <Company>aveniratoutcrin.fr</Company>
  <HyperlinkBase>http://aveniratoutcrin.fr</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 synthétique de calcul de la force de tractin pour déplacer une charge</dc:title>
  <dc:subject>Traction animale</dc:subject>
  <dc:creator>Stéphane Chanoux</dc:creator>
  <cp:keywords/>
  <dc:description/>
  <cp:lastModifiedBy>Stéphane</cp:lastModifiedBy>
  <cp:lastPrinted>2013-11-20T09:51:46Z</cp:lastPrinted>
  <dcterms:created xsi:type="dcterms:W3CDTF">2013-11-18T19:55:12Z</dcterms:created>
  <dcterms:modified xsi:type="dcterms:W3CDTF">2014-11-03T16:48:24Z</dcterms:modified>
  <cp:category/>
  <cp:version/>
  <cp:contentType/>
  <cp:contentStatus/>
</cp:coreProperties>
</file>